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H38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ключевое слово</t>
        </is>
      </c>
      <c r="B1" s="1" t="inlineStr">
        <is>
          <t>domain</t>
        </is>
      </c>
      <c r="C1" s="1" t="inlineStr">
        <is>
          <t>title</t>
        </is>
      </c>
      <c r="D1" s="1" t="inlineStr">
        <is>
          <t>desc</t>
        </is>
      </c>
      <c r="E1" s="1" t="inlineStr">
        <is>
          <t>mail 1</t>
        </is>
      </c>
      <c r="F1" s="1" t="inlineStr">
        <is>
          <t>mail 2</t>
        </is>
      </c>
      <c r="G1" s="1" t="inlineStr">
        <is>
          <t>mail 3</t>
        </is>
      </c>
      <c r="H1" s="1" t="inlineStr">
        <is>
          <t>mail 4</t>
        </is>
      </c>
      <c r="I1" s="1" t="inlineStr">
        <is>
          <t>mail 5</t>
        </is>
      </c>
      <c r="J1" s="1" t="inlineStr">
        <is>
          <t>WhatsApp</t>
        </is>
      </c>
      <c r="K1" s="1" t="inlineStr">
        <is>
          <t>vk</t>
        </is>
      </c>
      <c r="L1" s="1" t="inlineStr">
        <is>
          <t>insta</t>
        </is>
      </c>
      <c r="M1" s="1" t="inlineStr">
        <is>
          <t>телеграм</t>
        </is>
      </c>
      <c r="N1" s="1" t="inlineStr">
        <is>
          <t>fb</t>
        </is>
      </c>
      <c r="O1" s="1" t="inlineStr">
        <is>
          <t>одноклассники</t>
        </is>
      </c>
      <c r="P1" s="1" t="inlineStr">
        <is>
          <t>тип сайта</t>
        </is>
      </c>
      <c r="Q1" s="1" t="inlineStr">
        <is>
          <t>phone 1</t>
        </is>
      </c>
      <c r="R1" s="1" t="inlineStr">
        <is>
          <t>phone 2</t>
        </is>
      </c>
      <c r="S1" s="1" t="inlineStr">
        <is>
          <t>phone 3</t>
        </is>
      </c>
      <c r="T1" s="1" t="inlineStr">
        <is>
          <t>phone 1 url</t>
        </is>
      </c>
      <c r="U1" s="1" t="inlineStr">
        <is>
          <t>phone 1 title</t>
        </is>
      </c>
      <c r="V1" s="1" t="inlineStr">
        <is>
          <t>phone 1 значение</t>
        </is>
      </c>
      <c r="W1" s="1" t="inlineStr">
        <is>
          <t>phone 2 url</t>
        </is>
      </c>
      <c r="X1" s="1" t="inlineStr">
        <is>
          <t>phone 2 title</t>
        </is>
      </c>
      <c r="Y1" s="1" t="inlineStr">
        <is>
          <t>phone 2 значение</t>
        </is>
      </c>
      <c r="Z1" s="1" t="inlineStr">
        <is>
          <t>phone 3 url</t>
        </is>
      </c>
      <c r="AA1" s="1" t="inlineStr">
        <is>
          <t>phone 3 title</t>
        </is>
      </c>
      <c r="AB1" s="1" t="inlineStr">
        <is>
          <t>phone 3 значение</t>
        </is>
      </c>
      <c r="AC1" s="1" t="inlineStr">
        <is>
          <t>WhatsApp 1 url</t>
        </is>
      </c>
      <c r="AD1" s="1" t="inlineStr">
        <is>
          <t>WhatsApp 1 title</t>
        </is>
      </c>
      <c r="AE1" s="1" t="inlineStr">
        <is>
          <t>WhatsApp 1 значение</t>
        </is>
      </c>
      <c r="AF1" s="1" t="inlineStr">
        <is>
          <t>url</t>
        </is>
      </c>
      <c r="AG1" s="1" t="inlineStr">
        <is>
          <t>title url</t>
        </is>
      </c>
      <c r="AH1" s="1" t="inlineStr">
        <is>
          <t>mail 1 url</t>
        </is>
      </c>
      <c r="AI1" s="1" t="inlineStr">
        <is>
          <t>mail 1 title</t>
        </is>
      </c>
      <c r="AJ1" s="1" t="inlineStr">
        <is>
          <t>mail 1 значение</t>
        </is>
      </c>
      <c r="AK1" s="1" t="inlineStr">
        <is>
          <t>WhatsApp 2 url</t>
        </is>
      </c>
      <c r="AL1" s="1" t="inlineStr">
        <is>
          <t>WhatsApp 2 title</t>
        </is>
      </c>
      <c r="AM1" s="1" t="inlineStr">
        <is>
          <t>WhatsApp 2 значение</t>
        </is>
      </c>
      <c r="AN1" s="1" t="inlineStr">
        <is>
          <t>WhatsApp 3 url</t>
        </is>
      </c>
      <c r="AO1" s="1" t="inlineStr">
        <is>
          <t>WhatsApp 3 title</t>
        </is>
      </c>
      <c r="AP1" s="1" t="inlineStr">
        <is>
          <t>WhatsApp 3 значение</t>
        </is>
      </c>
      <c r="AQ1" s="1" t="inlineStr">
        <is>
          <t>WhatsApp 4 url</t>
        </is>
      </c>
      <c r="AR1" s="1" t="inlineStr">
        <is>
          <t>WhatsApp 4 title</t>
        </is>
      </c>
      <c r="AS1" s="1" t="inlineStr">
        <is>
          <t>WhatsApp 4 значение</t>
        </is>
      </c>
      <c r="AT1" s="1" t="inlineStr">
        <is>
          <t>vk 1 url</t>
        </is>
      </c>
      <c r="AU1" s="1" t="inlineStr">
        <is>
          <t>vk 1 title</t>
        </is>
      </c>
      <c r="AV1" s="1" t="inlineStr">
        <is>
          <t>vk 1 значение</t>
        </is>
      </c>
      <c r="AW1" s="1" t="inlineStr">
        <is>
          <t>insta 1 url</t>
        </is>
      </c>
      <c r="AX1" s="1" t="inlineStr">
        <is>
          <t>insta 1 title</t>
        </is>
      </c>
      <c r="AY1" s="1" t="inlineStr">
        <is>
          <t>insta 1 значение</t>
        </is>
      </c>
      <c r="AZ1" s="1" t="inlineStr">
        <is>
          <t>телеграм 1 url</t>
        </is>
      </c>
      <c r="BA1" s="1" t="inlineStr">
        <is>
          <t>телеграм 1 title</t>
        </is>
      </c>
      <c r="BB1" s="1" t="inlineStr">
        <is>
          <t>телеграм 1 значение</t>
        </is>
      </c>
      <c r="BC1" s="1" t="inlineStr">
        <is>
          <t>одноклассники 1 url</t>
        </is>
      </c>
      <c r="BD1" s="1" t="inlineStr">
        <is>
          <t>одноклассники 1 title</t>
        </is>
      </c>
      <c r="BE1" s="1" t="inlineStr">
        <is>
          <t>одноклассники 1 значение</t>
        </is>
      </c>
      <c r="BF1" s="1" t="inlineStr">
        <is>
          <t>phone 4</t>
        </is>
      </c>
      <c r="BG1" s="1" t="inlineStr">
        <is>
          <t>phone 5</t>
        </is>
      </c>
      <c r="BH1" s="1" t="inlineStr">
        <is>
          <t>phone 6</t>
        </is>
      </c>
      <c r="BI1" s="1" t="inlineStr">
        <is>
          <t>phone 7</t>
        </is>
      </c>
      <c r="BJ1" s="1" t="inlineStr">
        <is>
          <t>phone 8</t>
        </is>
      </c>
      <c r="BK1" s="1" t="inlineStr">
        <is>
          <t>phone 9</t>
        </is>
      </c>
      <c r="BL1" s="1" t="inlineStr">
        <is>
          <t>phone 10</t>
        </is>
      </c>
      <c r="BM1" s="1" t="inlineStr">
        <is>
          <t>phone 11</t>
        </is>
      </c>
      <c r="BN1" s="1" t="inlineStr">
        <is>
          <t>phone 4 url</t>
        </is>
      </c>
      <c r="BO1" s="1" t="inlineStr">
        <is>
          <t>phone 4 title</t>
        </is>
      </c>
      <c r="BP1" s="1" t="inlineStr">
        <is>
          <t>phone 4 значение</t>
        </is>
      </c>
      <c r="BQ1" s="1" t="inlineStr">
        <is>
          <t>phone 5 url</t>
        </is>
      </c>
      <c r="BR1" s="1" t="inlineStr">
        <is>
          <t>phone 5 title</t>
        </is>
      </c>
      <c r="BS1" s="1" t="inlineStr">
        <is>
          <t>phone 5 значение</t>
        </is>
      </c>
      <c r="BT1" s="1" t="inlineStr">
        <is>
          <t>phone 6 url</t>
        </is>
      </c>
      <c r="BU1" s="1" t="inlineStr">
        <is>
          <t>phone 6 title</t>
        </is>
      </c>
      <c r="BV1" s="1" t="inlineStr">
        <is>
          <t>phone 6 значение</t>
        </is>
      </c>
      <c r="BW1" s="1" t="inlineStr">
        <is>
          <t>phone 7 url</t>
        </is>
      </c>
      <c r="BX1" s="1" t="inlineStr">
        <is>
          <t>phone 7 title</t>
        </is>
      </c>
      <c r="BY1" s="1" t="inlineStr">
        <is>
          <t>phone 7 значение</t>
        </is>
      </c>
      <c r="BZ1" s="1" t="inlineStr">
        <is>
          <t>phone 8 url</t>
        </is>
      </c>
      <c r="CA1" s="1" t="inlineStr">
        <is>
          <t>phone 8 title</t>
        </is>
      </c>
      <c r="CB1" s="1" t="inlineStr">
        <is>
          <t>phone 8 значение</t>
        </is>
      </c>
      <c r="CC1" s="1" t="inlineStr">
        <is>
          <t>phone 9 url</t>
        </is>
      </c>
      <c r="CD1" s="1" t="inlineStr">
        <is>
          <t>phone 9 title</t>
        </is>
      </c>
      <c r="CE1" s="1" t="inlineStr">
        <is>
          <t>phone 9 значение</t>
        </is>
      </c>
      <c r="CF1" s="1" t="inlineStr">
        <is>
          <t>phone 10 url</t>
        </is>
      </c>
      <c r="CG1" s="1" t="inlineStr">
        <is>
          <t>phone 10 title</t>
        </is>
      </c>
      <c r="CH1" s="1" t="inlineStr">
        <is>
          <t>phone 10 значение</t>
        </is>
      </c>
      <c r="CI1" s="1" t="inlineStr">
        <is>
          <t>phone 11 url</t>
        </is>
      </c>
      <c r="CJ1" s="1" t="inlineStr">
        <is>
          <t>phone 11 title</t>
        </is>
      </c>
      <c r="CK1" s="1" t="inlineStr">
        <is>
          <t>phone 11 значение</t>
        </is>
      </c>
      <c r="CL1" s="1" t="inlineStr">
        <is>
          <t>mail 2 url</t>
        </is>
      </c>
      <c r="CM1" s="1" t="inlineStr">
        <is>
          <t>mail 2 title</t>
        </is>
      </c>
      <c r="CN1" s="1" t="inlineStr">
        <is>
          <t>mail 2 значение</t>
        </is>
      </c>
      <c r="CO1" s="1" t="inlineStr">
        <is>
          <t>mail 3 url</t>
        </is>
      </c>
      <c r="CP1" s="1" t="inlineStr">
        <is>
          <t>mail 3 title</t>
        </is>
      </c>
      <c r="CQ1" s="1" t="inlineStr">
        <is>
          <t>mail 3 значение</t>
        </is>
      </c>
      <c r="CR1" s="1" t="inlineStr">
        <is>
          <t>mail 4 url</t>
        </is>
      </c>
      <c r="CS1" s="1" t="inlineStr">
        <is>
          <t>mail 4 title</t>
        </is>
      </c>
      <c r="CT1" s="1" t="inlineStr">
        <is>
          <t>mail 4 значение</t>
        </is>
      </c>
      <c r="CU1" s="1" t="inlineStr">
        <is>
          <t>mail 5 url</t>
        </is>
      </c>
      <c r="CV1" s="1" t="inlineStr">
        <is>
          <t>mail 5 title</t>
        </is>
      </c>
      <c r="CW1" s="1" t="inlineStr">
        <is>
          <t>mail 5 значение</t>
        </is>
      </c>
      <c r="CX1" s="1" t="inlineStr">
        <is>
          <t>mail 6 url</t>
        </is>
      </c>
      <c r="CY1" s="1" t="inlineStr">
        <is>
          <t>mail 6 title</t>
        </is>
      </c>
      <c r="CZ1" s="1" t="inlineStr">
        <is>
          <t>mail 6 значение</t>
        </is>
      </c>
      <c r="DA1" s="1" t="inlineStr">
        <is>
          <t>mail 7 url</t>
        </is>
      </c>
      <c r="DB1" s="1" t="inlineStr">
        <is>
          <t>mail 7 title</t>
        </is>
      </c>
      <c r="DC1" s="1" t="inlineStr">
        <is>
          <t>mail 7 значение</t>
        </is>
      </c>
      <c r="DD1" s="1" t="inlineStr">
        <is>
          <t>mail 8 url</t>
        </is>
      </c>
      <c r="DE1" s="1" t="inlineStr">
        <is>
          <t>mail 8 title</t>
        </is>
      </c>
      <c r="DF1" s="1" t="inlineStr">
        <is>
          <t>mail 8 значение</t>
        </is>
      </c>
      <c r="DG1" s="1" t="inlineStr">
        <is>
          <t>mail 9 url</t>
        </is>
      </c>
      <c r="DH1" s="1" t="inlineStr">
        <is>
          <t>mail 9 title</t>
        </is>
      </c>
      <c r="DI1" s="1" t="inlineStr">
        <is>
          <t>mail 9 значение</t>
        </is>
      </c>
      <c r="DJ1" s="1" t="inlineStr">
        <is>
          <t>mail 10 url</t>
        </is>
      </c>
      <c r="DK1" s="1" t="inlineStr">
        <is>
          <t>mail 10 title</t>
        </is>
      </c>
      <c r="DL1" s="1" t="inlineStr">
        <is>
          <t>mail 10 значение</t>
        </is>
      </c>
      <c r="DM1" s="1" t="inlineStr">
        <is>
          <t>mail 11 url</t>
        </is>
      </c>
      <c r="DN1" s="1" t="inlineStr">
        <is>
          <t>mail 11 title</t>
        </is>
      </c>
      <c r="DO1" s="1" t="inlineStr">
        <is>
          <t>mail 11 значение</t>
        </is>
      </c>
      <c r="DP1" s="1" t="inlineStr">
        <is>
          <t>mail 12 url</t>
        </is>
      </c>
      <c r="DQ1" s="1" t="inlineStr">
        <is>
          <t>mail 12 title</t>
        </is>
      </c>
      <c r="DR1" s="1" t="inlineStr">
        <is>
          <t>mail 12 значение</t>
        </is>
      </c>
      <c r="DS1" s="1" t="inlineStr">
        <is>
          <t>fb 1 url</t>
        </is>
      </c>
      <c r="DT1" s="1" t="inlineStr">
        <is>
          <t>fb 1 title</t>
        </is>
      </c>
      <c r="DU1" s="1" t="inlineStr">
        <is>
          <t>fb 1 значение</t>
        </is>
      </c>
      <c r="DV1" s="1" t="inlineStr">
        <is>
          <t>телеграм 2 url</t>
        </is>
      </c>
      <c r="DW1" s="1" t="inlineStr">
        <is>
          <t>телеграм 2 title</t>
        </is>
      </c>
      <c r="DX1" s="1" t="inlineStr">
        <is>
          <t>телеграм 2 значение</t>
        </is>
      </c>
      <c r="DY1" s="1" t="inlineStr">
        <is>
          <t>телеграм 3 url</t>
        </is>
      </c>
      <c r="DZ1" s="1" t="inlineStr">
        <is>
          <t>телеграм 3 title</t>
        </is>
      </c>
      <c r="EA1" s="1" t="inlineStr">
        <is>
          <t>телеграм 3 значение</t>
        </is>
      </c>
      <c r="EB1" s="1" t="inlineStr">
        <is>
          <t>phone 12</t>
        </is>
      </c>
      <c r="EC1" s="1" t="inlineStr">
        <is>
          <t>phone 12 url</t>
        </is>
      </c>
      <c r="ED1" s="1" t="inlineStr">
        <is>
          <t>phone 12 title</t>
        </is>
      </c>
      <c r="EE1" s="1" t="inlineStr">
        <is>
          <t>phone 12 значение</t>
        </is>
      </c>
      <c r="EF1" s="1" t="inlineStr">
        <is>
          <t>vk 2 url</t>
        </is>
      </c>
      <c r="EG1" s="1" t="inlineStr">
        <is>
          <t>vk 2 title</t>
        </is>
      </c>
      <c r="EH1" s="1" t="inlineStr">
        <is>
          <t>vk 2 значение</t>
        </is>
      </c>
    </row>
    <row r="2">
      <c r="A2" t="inlineStr">
        <is>
          <t>окна из пвх</t>
        </is>
      </c>
      <c r="B2" t="inlineStr">
        <is>
          <t>okoncevo.com</t>
        </is>
      </c>
      <c r="C2" t="inlineStr">
        <is>
          <t>Пластиковые окна от производителя в Воронеже</t>
        </is>
      </c>
      <c r="D2" t="inlineStr"/>
      <c r="E2" t="inlineStr"/>
      <c r="F2" t="inlineStr"/>
      <c r="G2" t="inlineStr"/>
      <c r="H2" t="inlineStr"/>
      <c r="I2" t="inlineStr"/>
      <c r="J2" t="inlineStr">
        <is>
          <t>https://wa.me/79009470288</t>
        </is>
      </c>
      <c r="K2" t="inlineStr"/>
      <c r="L2" t="inlineStr"/>
      <c r="M2" t="inlineStr"/>
      <c r="N2" t="inlineStr"/>
      <c r="O2" t="inlineStr"/>
      <c r="P2" t="inlineStr">
        <is>
          <t>поиск</t>
        </is>
      </c>
      <c r="Q2" t="inlineStr">
        <is>
          <t>++79009470288</t>
        </is>
      </c>
      <c r="R2" t="inlineStr">
        <is>
          <t>+7 (900) 94 70 288</t>
        </is>
      </c>
      <c r="S2" t="inlineStr">
        <is>
          <t>+747322958521</t>
        </is>
      </c>
      <c r="T2">
        <f>HYPERLINK("https://okoncevo.com/offices", "https://okoncevo.com/offices")</f>
        <v/>
      </c>
      <c r="U2" t="inlineStr">
        <is>
          <t>Офисы продаж</t>
        </is>
      </c>
      <c r="V2" t="inlineStr">
        <is>
          <t>++79009470288</t>
        </is>
      </c>
      <c r="W2">
        <f>HYPERLINK("https://okoncevo.com/offices", "https://okoncevo.com/offices")</f>
        <v/>
      </c>
      <c r="X2" t="inlineStr">
        <is>
          <t>Офисы продаж</t>
        </is>
      </c>
      <c r="Y2" t="inlineStr">
        <is>
          <t>+7 (900) 94 70 288</t>
        </is>
      </c>
      <c r="Z2">
        <f>HYPERLINK("https://okoncevo.com/offices", "https://okoncevo.com/offices")</f>
        <v/>
      </c>
      <c r="AA2" t="inlineStr">
        <is>
          <t>Офисы продаж</t>
        </is>
      </c>
      <c r="AB2" t="inlineStr">
        <is>
          <t>+747322958521</t>
        </is>
      </c>
      <c r="AC2">
        <f>HYPERLINK("https://okoncevo.com/offices", "https://okoncevo.com/offices")</f>
        <v/>
      </c>
      <c r="AD2" t="inlineStr">
        <is>
          <t>Офисы продаж</t>
        </is>
      </c>
      <c r="AE2" t="inlineStr">
        <is>
          <t>https://wa.me/79009470288</t>
        </is>
      </c>
      <c r="AF2" t="inlineStr">
        <is>
          <t>https://okoncevo.com</t>
        </is>
      </c>
      <c r="AG2">
        <f>HYPERLINK("https://okoncevo.com", "Пластиковые окна от производителя в Воронеже")</f>
        <v/>
      </c>
      <c r="AH2" t="inlineStr"/>
      <c r="AI2" t="inlineStr"/>
      <c r="AJ2" t="inlineStr"/>
      <c r="AK2" t="inlineStr"/>
      <c r="AL2" t="inlineStr"/>
      <c r="AM2" t="inlineStr"/>
      <c r="AN2" t="inlineStr"/>
      <c r="AO2" t="inlineStr"/>
      <c r="AP2" t="inlineStr"/>
      <c r="AQ2" t="inlineStr"/>
      <c r="AR2" t="inlineStr"/>
      <c r="AS2" t="inlineStr"/>
      <c r="AT2" t="inlineStr"/>
      <c r="AU2" t="inlineStr"/>
      <c r="AV2" t="inlineStr"/>
      <c r="AW2" t="inlineStr"/>
      <c r="AX2" t="inlineStr"/>
      <c r="AY2" t="inlineStr"/>
      <c r="AZ2" t="inlineStr"/>
      <c r="BA2" t="inlineStr"/>
      <c r="BB2" t="inlineStr"/>
      <c r="BC2" t="inlineStr"/>
      <c r="BD2" t="inlineStr"/>
      <c r="BE2" t="inlineStr"/>
      <c r="BF2" t="inlineStr"/>
      <c r="BG2" t="inlineStr"/>
      <c r="BH2" t="inlineStr"/>
      <c r="BI2" t="inlineStr"/>
      <c r="BJ2" t="inlineStr"/>
      <c r="BK2" t="inlineStr"/>
      <c r="BL2" t="inlineStr"/>
      <c r="BM2" t="inlineStr"/>
      <c r="BN2" t="inlineStr"/>
      <c r="BO2" t="inlineStr"/>
      <c r="BP2" t="inlineStr"/>
      <c r="BQ2" t="inlineStr"/>
      <c r="BR2" t="inlineStr"/>
      <c r="BS2" t="inlineStr"/>
      <c r="BT2" t="inlineStr"/>
      <c r="BU2" t="inlineStr"/>
      <c r="BV2" t="inlineStr"/>
      <c r="BW2" t="inlineStr"/>
      <c r="BX2" t="inlineStr"/>
      <c r="BY2" t="inlineStr"/>
      <c r="BZ2" t="inlineStr"/>
      <c r="CA2" t="inlineStr"/>
      <c r="CB2" t="inlineStr"/>
      <c r="CC2" t="inlineStr"/>
      <c r="CD2" t="inlineStr"/>
      <c r="CE2" t="inlineStr"/>
      <c r="CF2" t="inlineStr"/>
      <c r="CG2" t="inlineStr"/>
      <c r="CH2" t="inlineStr"/>
      <c r="CI2" t="inlineStr"/>
      <c r="CJ2" t="inlineStr"/>
      <c r="CK2" t="inlineStr"/>
      <c r="CL2" t="inlineStr"/>
      <c r="CM2" t="inlineStr"/>
      <c r="CN2" t="inlineStr"/>
      <c r="CO2" t="inlineStr"/>
      <c r="CP2" t="inlineStr"/>
      <c r="CQ2" t="inlineStr"/>
      <c r="CR2" t="inlineStr"/>
      <c r="CS2" t="inlineStr"/>
      <c r="CT2" t="inlineStr"/>
      <c r="CU2" t="inlineStr"/>
      <c r="CV2" t="inlineStr"/>
      <c r="CW2" t="inlineStr"/>
      <c r="CX2" t="inlineStr"/>
      <c r="CY2" t="inlineStr"/>
      <c r="CZ2" t="inlineStr"/>
      <c r="DA2" t="inlineStr"/>
      <c r="DB2" t="inlineStr"/>
      <c r="DC2" t="inlineStr"/>
      <c r="DD2" t="inlineStr"/>
      <c r="DE2" t="inlineStr"/>
      <c r="DF2" t="inlineStr"/>
      <c r="DG2" t="inlineStr"/>
      <c r="DH2" t="inlineStr"/>
      <c r="DI2" t="inlineStr"/>
      <c r="DJ2" t="inlineStr"/>
      <c r="DK2" t="inlineStr"/>
      <c r="DL2" t="inlineStr"/>
      <c r="DM2" t="inlineStr"/>
      <c r="DN2" t="inlineStr"/>
      <c r="DO2" t="inlineStr"/>
      <c r="DP2" t="inlineStr"/>
      <c r="DQ2" t="inlineStr"/>
      <c r="DR2" t="inlineStr"/>
      <c r="DS2" t="inlineStr"/>
      <c r="DT2" t="inlineStr"/>
      <c r="DU2" t="inlineStr"/>
      <c r="DV2" t="inlineStr"/>
      <c r="DW2" t="inlineStr"/>
      <c r="DX2" t="inlineStr"/>
      <c r="DY2" t="inlineStr"/>
      <c r="DZ2" t="inlineStr"/>
      <c r="EA2" t="inlineStr"/>
      <c r="EB2" t="inlineStr"/>
      <c r="EC2" t="inlineStr"/>
      <c r="ED2" t="inlineStr"/>
      <c r="EE2" t="inlineStr"/>
      <c r="EF2" t="inlineStr"/>
      <c r="EG2" t="inlineStr"/>
      <c r="EH2" t="inlineStr"/>
    </row>
    <row r="3">
      <c r="A3" t="inlineStr">
        <is>
          <t>пластиковые окна</t>
        </is>
      </c>
      <c r="B3" t="inlineStr">
        <is>
          <t>oknasok.com</t>
        </is>
      </c>
      <c r="C3" t="inlineStr">
        <is>
          <t>Главная - пластиковые окна и двери - купить в Воронеже, заказать недорого от производителя, цена с установкой ПВХ</t>
        </is>
      </c>
      <c r="D3" t="inlineStr"/>
      <c r="E3" t="inlineStr">
        <is>
          <t>okna@oknasok.com</t>
        </is>
      </c>
      <c r="F3" t="inlineStr"/>
      <c r="G3" t="inlineStr"/>
      <c r="H3" t="inlineStr"/>
      <c r="I3" t="inlineStr"/>
      <c r="J3" t="inlineStr">
        <is>
          <t>//wa.me/79914085027, https://wa.me/79914075827, https://wa.me/79914075982, https://wa.me/79914085027</t>
        </is>
      </c>
      <c r="K3" t="inlineStr"/>
      <c r="L3" t="inlineStr"/>
      <c r="M3" t="inlineStr"/>
      <c r="N3" t="inlineStr"/>
      <c r="O3" t="inlineStr"/>
      <c r="P3" t="inlineStr">
        <is>
          <t>поиск</t>
        </is>
      </c>
      <c r="Q3" t="inlineStr">
        <is>
          <t>+7 (473) 260-21-61</t>
        </is>
      </c>
      <c r="R3" t="inlineStr"/>
      <c r="S3" t="inlineStr"/>
      <c r="T3">
        <f>HYPERLINK("https://oknasok.com/kontakty/", "https://oknasok.com/kontakty/")</f>
        <v/>
      </c>
      <c r="U3" t="inlineStr">
        <is>
          <t>Контакты Компании Окна СОК Воронеж</t>
        </is>
      </c>
      <c r="V3" t="inlineStr">
        <is>
          <t>+7 (473) 260-21-61</t>
        </is>
      </c>
      <c r="W3" t="inlineStr"/>
      <c r="X3" t="inlineStr"/>
      <c r="Y3" t="inlineStr"/>
      <c r="Z3" t="inlineStr"/>
      <c r="AA3" t="inlineStr"/>
      <c r="AB3" t="inlineStr"/>
      <c r="AC3">
        <f>HYPERLINK("https://oknasok.com/kontakty/", "https://oknasok.com/kontakty/")</f>
        <v/>
      </c>
      <c r="AD3" t="inlineStr">
        <is>
          <t>Контакты Компании Окна СОК Воронеж</t>
        </is>
      </c>
      <c r="AE3" t="inlineStr">
        <is>
          <t>//wa.me/79914085027</t>
        </is>
      </c>
      <c r="AF3" t="inlineStr">
        <is>
          <t>https://oknasok.com</t>
        </is>
      </c>
      <c r="AG3">
        <f>HYPERLINK("https://oknasok.com", "Главная - пластиковые окна и двери - купить в Воронеже, заказать недорого от производителя, цена с установкой ПВХ")</f>
        <v/>
      </c>
      <c r="AH3">
        <f>HYPERLINK("https://oknasok.com/kontakty/", "https://oknasok.com/kontakty/")</f>
        <v/>
      </c>
      <c r="AI3" t="inlineStr">
        <is>
          <t>Контакты Компании Окна СОК Воронеж</t>
        </is>
      </c>
      <c r="AJ3" t="inlineStr">
        <is>
          <t>okna@oknasok.com</t>
        </is>
      </c>
      <c r="AK3">
        <f>HYPERLINK("https://oknasok.com/kontakty/", "https://oknasok.com/kontakty/")</f>
        <v/>
      </c>
      <c r="AL3" t="inlineStr">
        <is>
          <t>Контакты Компании Окна СОК Воронеж</t>
        </is>
      </c>
      <c r="AM3" t="inlineStr">
        <is>
          <t>https://wa.me/79914075827</t>
        </is>
      </c>
      <c r="AN3">
        <f>HYPERLINK("https://oknasok.com/kontakty/", "https://oknasok.com/kontakty/")</f>
        <v/>
      </c>
      <c r="AO3" t="inlineStr">
        <is>
          <t>Контакты Компании Окна СОК Воронеж</t>
        </is>
      </c>
      <c r="AP3" t="inlineStr">
        <is>
          <t>https://wa.me/79914075982</t>
        </is>
      </c>
      <c r="AQ3">
        <f>HYPERLINK("https://oknasok.com/kontakty/", "https://oknasok.com/kontakty/")</f>
        <v/>
      </c>
      <c r="AR3" t="inlineStr">
        <is>
          <t>Контакты Компании Окна СОК Воронеж</t>
        </is>
      </c>
      <c r="AS3" t="inlineStr">
        <is>
          <t>https://wa.me/79914085027</t>
        </is>
      </c>
      <c r="AT3" t="inlineStr"/>
      <c r="AU3" t="inlineStr"/>
      <c r="AV3" t="inlineStr"/>
      <c r="AW3" t="inlineStr"/>
      <c r="AX3" t="inlineStr"/>
      <c r="AY3" t="inlineStr"/>
      <c r="AZ3" t="inlineStr"/>
      <c r="BA3" t="inlineStr"/>
      <c r="BB3" t="inlineStr"/>
      <c r="BC3" t="inlineStr"/>
      <c r="BD3" t="inlineStr"/>
      <c r="BE3" t="inlineStr"/>
      <c r="BF3" t="inlineStr"/>
      <c r="BG3" t="inlineStr"/>
      <c r="BH3" t="inlineStr"/>
      <c r="BI3" t="inlineStr"/>
      <c r="BJ3" t="inlineStr"/>
      <c r="BK3" t="inlineStr"/>
      <c r="BL3" t="inlineStr"/>
      <c r="BM3" t="inlineStr"/>
      <c r="BN3" t="inlineStr"/>
      <c r="BO3" t="inlineStr"/>
      <c r="BP3" t="inlineStr"/>
      <c r="BQ3" t="inlineStr"/>
      <c r="BR3" t="inlineStr"/>
      <c r="BS3" t="inlineStr"/>
      <c r="BT3" t="inlineStr"/>
      <c r="BU3" t="inlineStr"/>
      <c r="BV3" t="inlineStr"/>
      <c r="BW3" t="inlineStr"/>
      <c r="BX3" t="inlineStr"/>
      <c r="BY3" t="inlineStr"/>
      <c r="BZ3" t="inlineStr"/>
      <c r="CA3" t="inlineStr"/>
      <c r="CB3" t="inlineStr"/>
      <c r="CC3" t="inlineStr"/>
      <c r="CD3" t="inlineStr"/>
      <c r="CE3" t="inlineStr"/>
      <c r="CF3" t="inlineStr"/>
      <c r="CG3" t="inlineStr"/>
      <c r="CH3" t="inlineStr"/>
      <c r="CI3" t="inlineStr"/>
      <c r="CJ3" t="inlineStr"/>
      <c r="CK3" t="inlineStr"/>
      <c r="CL3" t="inlineStr"/>
      <c r="CM3" t="inlineStr"/>
      <c r="CN3" t="inlineStr"/>
      <c r="CO3" t="inlineStr"/>
      <c r="CP3" t="inlineStr"/>
      <c r="CQ3" t="inlineStr"/>
      <c r="CR3" t="inlineStr"/>
      <c r="CS3" t="inlineStr"/>
      <c r="CT3" t="inlineStr"/>
      <c r="CU3" t="inlineStr"/>
      <c r="CV3" t="inlineStr"/>
      <c r="CW3" t="inlineStr"/>
      <c r="CX3" t="inlineStr"/>
      <c r="CY3" t="inlineStr"/>
      <c r="CZ3" t="inlineStr"/>
      <c r="DA3" t="inlineStr"/>
      <c r="DB3" t="inlineStr"/>
      <c r="DC3" t="inlineStr"/>
      <c r="DD3" t="inlineStr"/>
      <c r="DE3" t="inlineStr"/>
      <c r="DF3" t="inlineStr"/>
      <c r="DG3" t="inlineStr"/>
      <c r="DH3" t="inlineStr"/>
      <c r="DI3" t="inlineStr"/>
      <c r="DJ3" t="inlineStr"/>
      <c r="DK3" t="inlineStr"/>
      <c r="DL3" t="inlineStr"/>
      <c r="DM3" t="inlineStr"/>
      <c r="DN3" t="inlineStr"/>
      <c r="DO3" t="inlineStr"/>
      <c r="DP3" t="inlineStr"/>
      <c r="DQ3" t="inlineStr"/>
      <c r="DR3" t="inlineStr"/>
      <c r="DS3" t="inlineStr"/>
      <c r="DT3" t="inlineStr"/>
      <c r="DU3" t="inlineStr"/>
      <c r="DV3" t="inlineStr"/>
      <c r="DW3" t="inlineStr"/>
      <c r="DX3" t="inlineStr"/>
      <c r="DY3" t="inlineStr"/>
      <c r="DZ3" t="inlineStr"/>
      <c r="EA3" t="inlineStr"/>
      <c r="EB3" t="inlineStr"/>
      <c r="EC3" t="inlineStr"/>
      <c r="ED3" t="inlineStr"/>
      <c r="EE3" t="inlineStr"/>
      <c r="EF3" t="inlineStr"/>
      <c r="EG3" t="inlineStr"/>
      <c r="EH3" t="inlineStr"/>
    </row>
    <row r="4">
      <c r="A4" t="inlineStr">
        <is>
          <t>окна из пвх</t>
        </is>
      </c>
      <c r="B4" t="inlineStr">
        <is>
          <t>voronezh.oknapeople.ru</t>
        </is>
      </c>
      <c r="C4" t="inlineStr">
        <is>
          <t>Oknapeople — товары и сервисы для дома в одном окне | Воронеж</t>
        </is>
      </c>
      <c r="D4" t="inlineStr"/>
      <c r="E4" t="inlineStr">
        <is>
          <t>privet@oknapeople.ru</t>
        </is>
      </c>
      <c r="F4" t="inlineStr"/>
      <c r="G4" t="inlineStr"/>
      <c r="H4" t="inlineStr"/>
      <c r="I4" t="inlineStr"/>
      <c r="J4" t="inlineStr">
        <is>
          <t>https://api.whatsapp.com/send?phone=79518560730, https://wa.me/79518560730</t>
        </is>
      </c>
      <c r="K4" t="inlineStr">
        <is>
          <t>https://vk.com/oknapeoplevrn</t>
        </is>
      </c>
      <c r="L4" t="inlineStr">
        <is>
          <t>/https://www.instagram.com/oknapeople/</t>
        </is>
      </c>
      <c r="M4" t="inlineStr"/>
      <c r="N4" t="inlineStr"/>
      <c r="O4" t="inlineStr"/>
      <c r="P4" t="inlineStr">
        <is>
          <t>поиск</t>
        </is>
      </c>
      <c r="Q4" t="inlineStr">
        <is>
          <t>+7 (473) 212-20-81</t>
        </is>
      </c>
      <c r="R4" t="inlineStr">
        <is>
          <t>+7 (495) 291-70-63</t>
        </is>
      </c>
      <c r="S4" t="inlineStr"/>
      <c r="T4">
        <f>HYPERLINK("https://voronezh.oknapeople.ru/contacts", "https://voronezh.oknapeople.ru/contacts")</f>
        <v/>
      </c>
      <c r="U4" t="inlineStr">
        <is>
          <t>Контакты</t>
        </is>
      </c>
      <c r="V4" t="inlineStr">
        <is>
          <t>+7 (473) 212-20-81</t>
        </is>
      </c>
      <c r="W4">
        <f>HYPERLINK("https://voronezh.oknapeople.ru/contacts", "https://voronezh.oknapeople.ru/contacts")</f>
        <v/>
      </c>
      <c r="X4" t="inlineStr">
        <is>
          <t>Контакты</t>
        </is>
      </c>
      <c r="Y4" t="inlineStr">
        <is>
          <t>+7 (495) 291-70-63</t>
        </is>
      </c>
      <c r="Z4" t="inlineStr"/>
      <c r="AA4" t="inlineStr"/>
      <c r="AB4" t="inlineStr"/>
      <c r="AC4">
        <f>HYPERLINK("https://voronezh.oknapeople.ru/contacts", "https://voronezh.oknapeople.ru/contacts")</f>
        <v/>
      </c>
      <c r="AD4" t="inlineStr">
        <is>
          <t>Контакты</t>
        </is>
      </c>
      <c r="AE4" t="inlineStr">
        <is>
          <t>https://api.whatsapp.com/send?phone=79518560730</t>
        </is>
      </c>
      <c r="AF4" t="inlineStr">
        <is>
          <t>https://voronezh.oknapeople.ru</t>
        </is>
      </c>
      <c r="AG4">
        <f>HYPERLINK("https://voronezh.oknapeople.ru", "Oknapeople — товары и сервисы для дома в одном окне | Воронеж")</f>
        <v/>
      </c>
      <c r="AH4">
        <f>HYPERLINK("https://voronezh.oknapeople.ru/contacts", "https://voronezh.oknapeople.ru/contacts")</f>
        <v/>
      </c>
      <c r="AI4" t="inlineStr">
        <is>
          <t>Контакты</t>
        </is>
      </c>
      <c r="AJ4" t="inlineStr">
        <is>
          <t>privet@oknapeople.ru</t>
        </is>
      </c>
      <c r="AK4">
        <f>HYPERLINK("https://voronezh.oknapeople.ru/contacts", "https://voronezh.oknapeople.ru/contacts")</f>
        <v/>
      </c>
      <c r="AL4" t="inlineStr">
        <is>
          <t>Контакты</t>
        </is>
      </c>
      <c r="AM4" t="inlineStr">
        <is>
          <t>https://wa.me/79518560730</t>
        </is>
      </c>
      <c r="AN4" t="inlineStr"/>
      <c r="AO4" t="inlineStr"/>
      <c r="AP4" t="inlineStr"/>
      <c r="AQ4" t="inlineStr"/>
      <c r="AR4" t="inlineStr"/>
      <c r="AS4" t="inlineStr"/>
      <c r="AT4">
        <f>HYPERLINK("https://voronezh.oknapeople.ru/contacts", "https://voronezh.oknapeople.ru/contacts")</f>
        <v/>
      </c>
      <c r="AU4" t="inlineStr">
        <is>
          <t>Контакты</t>
        </is>
      </c>
      <c r="AV4" t="inlineStr">
        <is>
          <t>https://vk.com/oknapeoplevrn</t>
        </is>
      </c>
      <c r="AW4">
        <f>HYPERLINK("https://voronezh.oknapeople.ru/contacts", "https://voronezh.oknapeople.ru/contacts")</f>
        <v/>
      </c>
      <c r="AX4" t="inlineStr">
        <is>
          <t>Контакты</t>
        </is>
      </c>
      <c r="AY4" t="inlineStr">
        <is>
          <t>/https://www.instagram.com/oknapeople/</t>
        </is>
      </c>
      <c r="AZ4" t="inlineStr"/>
      <c r="BA4" t="inlineStr"/>
      <c r="BB4" t="inlineStr"/>
      <c r="BC4" t="inlineStr"/>
      <c r="BD4" t="inlineStr"/>
      <c r="BE4" t="inlineStr"/>
      <c r="BF4" t="inlineStr"/>
      <c r="BG4" t="inlineStr"/>
      <c r="BH4" t="inlineStr"/>
      <c r="BI4" t="inlineStr"/>
      <c r="BJ4" t="inlineStr"/>
      <c r="BK4" t="inlineStr"/>
      <c r="BL4" t="inlineStr"/>
      <c r="BM4" t="inlineStr"/>
      <c r="BN4" t="inlineStr"/>
      <c r="BO4" t="inlineStr"/>
      <c r="BP4" t="inlineStr"/>
      <c r="BQ4" t="inlineStr"/>
      <c r="BR4" t="inlineStr"/>
      <c r="BS4" t="inlineStr"/>
      <c r="BT4" t="inlineStr"/>
      <c r="BU4" t="inlineStr"/>
      <c r="BV4" t="inlineStr"/>
      <c r="BW4" t="inlineStr"/>
      <c r="BX4" t="inlineStr"/>
      <c r="BY4" t="inlineStr"/>
      <c r="BZ4" t="inlineStr"/>
      <c r="CA4" t="inlineStr"/>
      <c r="CB4" t="inlineStr"/>
      <c r="CC4" t="inlineStr"/>
      <c r="CD4" t="inlineStr"/>
      <c r="CE4" t="inlineStr"/>
      <c r="CF4" t="inlineStr"/>
      <c r="CG4" t="inlineStr"/>
      <c r="CH4" t="inlineStr"/>
      <c r="CI4" t="inlineStr"/>
      <c r="CJ4" t="inlineStr"/>
      <c r="CK4" t="inlineStr"/>
      <c r="CL4" t="inlineStr"/>
      <c r="CM4" t="inlineStr"/>
      <c r="CN4" t="inlineStr"/>
      <c r="CO4" t="inlineStr"/>
      <c r="CP4" t="inlineStr"/>
      <c r="CQ4" t="inlineStr"/>
      <c r="CR4" t="inlineStr"/>
      <c r="CS4" t="inlineStr"/>
      <c r="CT4" t="inlineStr"/>
      <c r="CU4" t="inlineStr"/>
      <c r="CV4" t="inlineStr"/>
      <c r="CW4" t="inlineStr"/>
      <c r="CX4" t="inlineStr"/>
      <c r="CY4" t="inlineStr"/>
      <c r="CZ4" t="inlineStr"/>
      <c r="DA4" t="inlineStr"/>
      <c r="DB4" t="inlineStr"/>
      <c r="DC4" t="inlineStr"/>
      <c r="DD4" t="inlineStr"/>
      <c r="DE4" t="inlineStr"/>
      <c r="DF4" t="inlineStr"/>
      <c r="DG4" t="inlineStr"/>
      <c r="DH4" t="inlineStr"/>
      <c r="DI4" t="inlineStr"/>
      <c r="DJ4" t="inlineStr"/>
      <c r="DK4" t="inlineStr"/>
      <c r="DL4" t="inlineStr"/>
      <c r="DM4" t="inlineStr"/>
      <c r="DN4" t="inlineStr"/>
      <c r="DO4" t="inlineStr"/>
      <c r="DP4" t="inlineStr"/>
      <c r="DQ4" t="inlineStr"/>
      <c r="DR4" t="inlineStr"/>
      <c r="DS4" t="inlineStr"/>
      <c r="DT4" t="inlineStr"/>
      <c r="DU4" t="inlineStr"/>
      <c r="DV4" t="inlineStr"/>
      <c r="DW4" t="inlineStr"/>
      <c r="DX4" t="inlineStr"/>
      <c r="DY4" t="inlineStr"/>
      <c r="DZ4" t="inlineStr"/>
      <c r="EA4" t="inlineStr"/>
      <c r="EB4" t="inlineStr"/>
      <c r="EC4" t="inlineStr"/>
      <c r="ED4" t="inlineStr"/>
      <c r="EE4" t="inlineStr"/>
      <c r="EF4" t="inlineStr"/>
      <c r="EG4" t="inlineStr"/>
      <c r="EH4" t="inlineStr"/>
    </row>
    <row r="5">
      <c r="A5" t="inlineStr">
        <is>
          <t>окна из пвх</t>
        </is>
      </c>
      <c r="B5" t="inlineStr">
        <is>
          <t>wokne.ru</t>
        </is>
      </c>
      <c r="C5" t="inlineStr">
        <is>
          <t>Пластиковые окна в Воронеже - купить окна ПВХ цены с установкой</t>
        </is>
      </c>
      <c r="D5" t="inlineStr"/>
      <c r="E5" t="inlineStr">
        <is>
          <t>wokne@yandex.ru</t>
        </is>
      </c>
      <c r="F5" t="inlineStr"/>
      <c r="G5" t="inlineStr"/>
      <c r="H5" t="inlineStr"/>
      <c r="I5" t="inlineStr"/>
      <c r="J5" t="inlineStr">
        <is>
          <t>https://api.whatsapp.com/send/?phone=79092144110</t>
        </is>
      </c>
      <c r="K5" t="inlineStr"/>
      <c r="L5" t="inlineStr"/>
      <c r="M5" t="inlineStr">
        <is>
          <t>https://t.me/wokne</t>
        </is>
      </c>
      <c r="N5" t="inlineStr"/>
      <c r="O5" t="inlineStr"/>
      <c r="P5" t="inlineStr">
        <is>
          <t>поиск</t>
        </is>
      </c>
      <c r="Q5" t="inlineStr">
        <is>
          <t>+7 (909) 21 44 110</t>
        </is>
      </c>
      <c r="R5" t="inlineStr"/>
      <c r="S5" t="inlineStr"/>
      <c r="T5">
        <f>HYPERLINK("https://wokne.ru/kontakty/", "https://wokne.ru/kontakty/")</f>
        <v/>
      </c>
      <c r="U5" t="inlineStr">
        <is>
          <t>Контактная информация и адреса офисов компании Вокне</t>
        </is>
      </c>
      <c r="V5" t="inlineStr">
        <is>
          <t>+7 (909) 21 44 110</t>
        </is>
      </c>
      <c r="W5" t="inlineStr"/>
      <c r="X5" t="inlineStr"/>
      <c r="Y5" t="inlineStr"/>
      <c r="Z5" t="inlineStr"/>
      <c r="AA5" t="inlineStr"/>
      <c r="AB5" t="inlineStr"/>
      <c r="AC5">
        <f>HYPERLINK("https://wokne.ru/kontakty/", "https://wokne.ru/kontakty/")</f>
        <v/>
      </c>
      <c r="AD5" t="inlineStr">
        <is>
          <t>Контактная информация и адреса офисов компании Вокне</t>
        </is>
      </c>
      <c r="AE5" t="inlineStr">
        <is>
          <t>https://api.whatsapp.com/send/?phone=79092144110</t>
        </is>
      </c>
      <c r="AF5" t="inlineStr">
        <is>
          <t>https://wokne.ru</t>
        </is>
      </c>
      <c r="AG5">
        <f>HYPERLINK("https://wokne.ru", "Пластиковые окна в Воронеже - купить окна ПВХ цены с установкой")</f>
        <v/>
      </c>
      <c r="AH5">
        <f>HYPERLINK("https://wokne.ru/kontakty/", "https://wokne.ru/kontakty/")</f>
        <v/>
      </c>
      <c r="AI5" t="inlineStr">
        <is>
          <t>Контактная информация и адреса офисов компании Вокне</t>
        </is>
      </c>
      <c r="AJ5" t="inlineStr">
        <is>
          <t>wokne@yandex.ru</t>
        </is>
      </c>
      <c r="AK5" t="inlineStr"/>
      <c r="AL5" t="inlineStr"/>
      <c r="AM5" t="inlineStr"/>
      <c r="AN5" t="inlineStr"/>
      <c r="AO5" t="inlineStr"/>
      <c r="AP5" t="inlineStr"/>
      <c r="AQ5" t="inlineStr"/>
      <c r="AR5" t="inlineStr"/>
      <c r="AS5" t="inlineStr"/>
      <c r="AT5" t="inlineStr"/>
      <c r="AU5" t="inlineStr"/>
      <c r="AV5" t="inlineStr"/>
      <c r="AW5" t="inlineStr"/>
      <c r="AX5" t="inlineStr"/>
      <c r="AY5" t="inlineStr"/>
      <c r="AZ5">
        <f>HYPERLINK("https://wokne.ru/kontakty/", "https://wokne.ru/kontakty/")</f>
        <v/>
      </c>
      <c r="BA5" t="inlineStr">
        <is>
          <t>Контактная информация и адреса офисов компании Вокне</t>
        </is>
      </c>
      <c r="BB5" t="inlineStr">
        <is>
          <t>https://t.me/wokne</t>
        </is>
      </c>
      <c r="BC5" t="inlineStr"/>
      <c r="BD5" t="inlineStr"/>
      <c r="BE5" t="inlineStr"/>
      <c r="BF5" t="inlineStr"/>
      <c r="BG5" t="inlineStr"/>
      <c r="BH5" t="inlineStr"/>
      <c r="BI5" t="inlineStr"/>
      <c r="BJ5" t="inlineStr"/>
      <c r="BK5" t="inlineStr"/>
      <c r="BL5" t="inlineStr"/>
      <c r="BM5" t="inlineStr"/>
      <c r="BN5" t="inlineStr"/>
      <c r="BO5" t="inlineStr"/>
      <c r="BP5" t="inlineStr"/>
      <c r="BQ5" t="inlineStr"/>
      <c r="BR5" t="inlineStr"/>
      <c r="BS5" t="inlineStr"/>
      <c r="BT5" t="inlineStr"/>
      <c r="BU5" t="inlineStr"/>
      <c r="BV5" t="inlineStr"/>
      <c r="BW5" t="inlineStr"/>
      <c r="BX5" t="inlineStr"/>
      <c r="BY5" t="inlineStr"/>
      <c r="BZ5" t="inlineStr"/>
      <c r="CA5" t="inlineStr"/>
      <c r="CB5" t="inlineStr"/>
      <c r="CC5" t="inlineStr"/>
      <c r="CD5" t="inlineStr"/>
      <c r="CE5" t="inlineStr"/>
      <c r="CF5" t="inlineStr"/>
      <c r="CG5" t="inlineStr"/>
      <c r="CH5" t="inlineStr"/>
      <c r="CI5" t="inlineStr"/>
      <c r="CJ5" t="inlineStr"/>
      <c r="CK5" t="inlineStr"/>
      <c r="CL5" t="inlineStr"/>
      <c r="CM5" t="inlineStr"/>
      <c r="CN5" t="inlineStr"/>
      <c r="CO5" t="inlineStr"/>
      <c r="CP5" t="inlineStr"/>
      <c r="CQ5" t="inlineStr"/>
      <c r="CR5" t="inlineStr"/>
      <c r="CS5" t="inlineStr"/>
      <c r="CT5" t="inlineStr"/>
      <c r="CU5" t="inlineStr"/>
      <c r="CV5" t="inlineStr"/>
      <c r="CW5" t="inlineStr"/>
      <c r="CX5" t="inlineStr"/>
      <c r="CY5" t="inlineStr"/>
      <c r="CZ5" t="inlineStr"/>
      <c r="DA5" t="inlineStr"/>
      <c r="DB5" t="inlineStr"/>
      <c r="DC5" t="inlineStr"/>
      <c r="DD5" t="inlineStr"/>
      <c r="DE5" t="inlineStr"/>
      <c r="DF5" t="inlineStr"/>
      <c r="DG5" t="inlineStr"/>
      <c r="DH5" t="inlineStr"/>
      <c r="DI5" t="inlineStr"/>
      <c r="DJ5" t="inlineStr"/>
      <c r="DK5" t="inlineStr"/>
      <c r="DL5" t="inlineStr"/>
      <c r="DM5" t="inlineStr"/>
      <c r="DN5" t="inlineStr"/>
      <c r="DO5" t="inlineStr"/>
      <c r="DP5" t="inlineStr"/>
      <c r="DQ5" t="inlineStr"/>
      <c r="DR5" t="inlineStr"/>
      <c r="DS5" t="inlineStr"/>
      <c r="DT5" t="inlineStr"/>
      <c r="DU5" t="inlineStr"/>
      <c r="DV5" t="inlineStr"/>
      <c r="DW5" t="inlineStr"/>
      <c r="DX5" t="inlineStr"/>
      <c r="DY5" t="inlineStr"/>
      <c r="DZ5" t="inlineStr"/>
      <c r="EA5" t="inlineStr"/>
      <c r="EB5" t="inlineStr"/>
      <c r="EC5" t="inlineStr"/>
      <c r="ED5" t="inlineStr"/>
      <c r="EE5" t="inlineStr"/>
      <c r="EF5" t="inlineStr"/>
      <c r="EG5" t="inlineStr"/>
      <c r="EH5" t="inlineStr"/>
    </row>
    <row r="6">
      <c r="A6" t="inlineStr">
        <is>
          <t>окна из пвх</t>
        </is>
      </c>
      <c r="B6" t="inlineStr">
        <is>
          <t>voronezh.biplanplus.ru</t>
        </is>
      </c>
      <c r="C6" t="inlineStr">
        <is>
          <t>Пластиковые окна в Воронеже</t>
        </is>
      </c>
      <c r="D6" t="inlineStr"/>
      <c r="E6" t="inlineStr">
        <is>
          <t>mail@okonkom.ru</t>
        </is>
      </c>
      <c r="F6" t="inlineStr"/>
      <c r="G6" t="inlineStr"/>
      <c r="H6" t="inlineStr"/>
      <c r="I6" t="inlineStr"/>
      <c r="J6" t="inlineStr"/>
      <c r="K6" t="inlineStr">
        <is>
          <t>http://vk.com/biplanplus</t>
        </is>
      </c>
      <c r="L6" t="inlineStr"/>
      <c r="M6" t="inlineStr"/>
      <c r="N6" t="inlineStr"/>
      <c r="O6" t="inlineStr">
        <is>
          <t>http://ok.ru/group/57462690742310</t>
        </is>
      </c>
      <c r="P6" t="inlineStr">
        <is>
          <t>поиск</t>
        </is>
      </c>
      <c r="Q6" t="inlineStr">
        <is>
          <t>+7 (800) 20 04 221</t>
        </is>
      </c>
      <c r="R6" t="inlineStr">
        <is>
          <t>+7 (800) 35 09 668</t>
        </is>
      </c>
      <c r="S6" t="inlineStr"/>
      <c r="T6">
        <f>HYPERLINK("https://voronezh.biplanplus.ru/index_biplan", "https://voronezh.biplanplus.ru/index_biplan")</f>
        <v/>
      </c>
      <c r="U6" t="inlineStr">
        <is>
          <t>О компании | «Оконный Комбинат» в Воронеже</t>
        </is>
      </c>
      <c r="V6" t="inlineStr">
        <is>
          <t>+7 (800) 20 04 221</t>
        </is>
      </c>
      <c r="W6">
        <f>HYPERLINK("https://voronezh.biplanplus.ru/kontakty", "https://voronezh.biplanplus.ru/kontakty")</f>
        <v/>
      </c>
      <c r="X6" t="inlineStr">
        <is>
          <t>Контакты | «Оконный Комбинат» в Воронеже</t>
        </is>
      </c>
      <c r="Y6" t="inlineStr">
        <is>
          <t>+7 (800) 35 09 668</t>
        </is>
      </c>
      <c r="Z6" t="inlineStr"/>
      <c r="AA6" t="inlineStr"/>
      <c r="AB6" t="inlineStr"/>
      <c r="AC6" t="inlineStr"/>
      <c r="AD6" t="inlineStr"/>
      <c r="AE6" t="inlineStr"/>
      <c r="AF6" t="inlineStr">
        <is>
          <t>https://voronezh.biplanplus.ru</t>
        </is>
      </c>
      <c r="AG6">
        <f>HYPERLINK("https://voronezh.biplanplus.ru", "Пластиковые окна в Воронеже")</f>
        <v/>
      </c>
      <c r="AH6">
        <f>HYPERLINK("https://voronezh.biplanplus.ru/index_biplan", "https://voronezh.biplanplus.ru/index_biplan")</f>
        <v/>
      </c>
      <c r="AI6" t="inlineStr">
        <is>
          <t>О компании | «Оконный Комбинат» в Воронеже</t>
        </is>
      </c>
      <c r="AJ6" t="inlineStr">
        <is>
          <t>mail@okonkom.ru</t>
        </is>
      </c>
      <c r="AK6" t="inlineStr"/>
      <c r="AL6" t="inlineStr"/>
      <c r="AM6" t="inlineStr"/>
      <c r="AN6" t="inlineStr"/>
      <c r="AO6" t="inlineStr"/>
      <c r="AP6" t="inlineStr"/>
      <c r="AQ6" t="inlineStr"/>
      <c r="AR6" t="inlineStr"/>
      <c r="AS6" t="inlineStr"/>
      <c r="AT6">
        <f>HYPERLINK("https://voronezh.biplanplus.ru/index_biplan", "https://voronezh.biplanplus.ru/index_biplan")</f>
        <v/>
      </c>
      <c r="AU6" t="inlineStr">
        <is>
          <t>О компании | «Оконный Комбинат» в Воронеже</t>
        </is>
      </c>
      <c r="AV6" t="inlineStr">
        <is>
          <t>http://vk.com/biplanplus</t>
        </is>
      </c>
      <c r="AW6" t="inlineStr"/>
      <c r="AX6" t="inlineStr"/>
      <c r="AY6" t="inlineStr"/>
      <c r="AZ6" t="inlineStr"/>
      <c r="BA6" t="inlineStr"/>
      <c r="BB6" t="inlineStr"/>
      <c r="BC6">
        <f>HYPERLINK("https://voronezh.biplanplus.ru/index_biplan", "https://voronezh.biplanplus.ru/index_biplan")</f>
        <v/>
      </c>
      <c r="BD6" t="inlineStr">
        <is>
          <t>О компании | «Оконный Комбинат» в Воронеже</t>
        </is>
      </c>
      <c r="BE6" t="inlineStr">
        <is>
          <t>http://ok.ru/group/57462690742310</t>
        </is>
      </c>
      <c r="BF6" t="inlineStr"/>
      <c r="BG6" t="inlineStr"/>
      <c r="BH6" t="inlineStr"/>
      <c r="BI6" t="inlineStr"/>
      <c r="BJ6" t="inlineStr"/>
      <c r="BK6" t="inlineStr"/>
      <c r="BL6" t="inlineStr"/>
      <c r="BM6" t="inlineStr"/>
      <c r="BN6" t="inlineStr"/>
      <c r="BO6" t="inlineStr"/>
      <c r="BP6" t="inlineStr"/>
      <c r="BQ6" t="inlineStr"/>
      <c r="BR6" t="inlineStr"/>
      <c r="BS6" t="inlineStr"/>
      <c r="BT6" t="inlineStr"/>
      <c r="BU6" t="inlineStr"/>
      <c r="BV6" t="inlineStr"/>
      <c r="BW6" t="inlineStr"/>
      <c r="BX6" t="inlineStr"/>
      <c r="BY6" t="inlineStr"/>
      <c r="BZ6" t="inlineStr"/>
      <c r="CA6" t="inlineStr"/>
      <c r="CB6" t="inlineStr"/>
      <c r="CC6" t="inlineStr"/>
      <c r="CD6" t="inlineStr"/>
      <c r="CE6" t="inlineStr"/>
      <c r="CF6" t="inlineStr"/>
      <c r="CG6" t="inlineStr"/>
      <c r="CH6" t="inlineStr"/>
      <c r="CI6" t="inlineStr"/>
      <c r="CJ6" t="inlineStr"/>
      <c r="CK6" t="inlineStr"/>
      <c r="CL6" t="inlineStr"/>
      <c r="CM6" t="inlineStr"/>
      <c r="CN6" t="inlineStr"/>
      <c r="CO6" t="inlineStr"/>
      <c r="CP6" t="inlineStr"/>
      <c r="CQ6" t="inlineStr"/>
      <c r="CR6" t="inlineStr"/>
      <c r="CS6" t="inlineStr"/>
      <c r="CT6" t="inlineStr"/>
      <c r="CU6" t="inlineStr"/>
      <c r="CV6" t="inlineStr"/>
      <c r="CW6" t="inlineStr"/>
      <c r="CX6" t="inlineStr"/>
      <c r="CY6" t="inlineStr"/>
      <c r="CZ6" t="inlineStr"/>
      <c r="DA6" t="inlineStr"/>
      <c r="DB6" t="inlineStr"/>
      <c r="DC6" t="inlineStr"/>
      <c r="DD6" t="inlineStr"/>
      <c r="DE6" t="inlineStr"/>
      <c r="DF6" t="inlineStr"/>
      <c r="DG6" t="inlineStr"/>
      <c r="DH6" t="inlineStr"/>
      <c r="DI6" t="inlineStr"/>
      <c r="DJ6" t="inlineStr"/>
      <c r="DK6" t="inlineStr"/>
      <c r="DL6" t="inlineStr"/>
      <c r="DM6" t="inlineStr"/>
      <c r="DN6" t="inlineStr"/>
      <c r="DO6" t="inlineStr"/>
      <c r="DP6" t="inlineStr"/>
      <c r="DQ6" t="inlineStr"/>
      <c r="DR6" t="inlineStr"/>
      <c r="DS6" t="inlineStr"/>
      <c r="DT6" t="inlineStr"/>
      <c r="DU6" t="inlineStr"/>
      <c r="DV6" t="inlineStr"/>
      <c r="DW6" t="inlineStr"/>
      <c r="DX6" t="inlineStr"/>
      <c r="DY6" t="inlineStr"/>
      <c r="DZ6" t="inlineStr"/>
      <c r="EA6" t="inlineStr"/>
      <c r="EB6" t="inlineStr"/>
      <c r="EC6" t="inlineStr"/>
      <c r="ED6" t="inlineStr"/>
      <c r="EE6" t="inlineStr"/>
      <c r="EF6" t="inlineStr"/>
      <c r="EG6" t="inlineStr"/>
      <c r="EH6" t="inlineStr"/>
    </row>
    <row r="7">
      <c r="A7" t="inlineStr">
        <is>
          <t>окна из пвх</t>
        </is>
      </c>
      <c r="B7" t="inlineStr">
        <is>
          <t>voronezh.oknamydom.ru</t>
        </is>
      </c>
      <c r="C7" t="inlineStr">
        <is>
          <t>Остекление балконов в Воронеже, цена «под ключ» от 25 тыс. руб.</t>
        </is>
      </c>
      <c r="D7" t="inlineStr"/>
      <c r="E7" t="inlineStr">
        <is>
          <t>info@voronezh.oknamydom.ru</t>
        </is>
      </c>
      <c r="F7" t="inlineStr"/>
      <c r="G7" t="inlineStr"/>
      <c r="H7" t="inlineStr"/>
      <c r="I7" t="inlineStr"/>
      <c r="J7" t="inlineStr">
        <is>
          <t>https://wa.me/79208567995</t>
        </is>
      </c>
      <c r="K7" t="inlineStr"/>
      <c r="L7" t="inlineStr"/>
      <c r="M7" t="inlineStr"/>
      <c r="N7" t="inlineStr"/>
      <c r="O7" t="inlineStr"/>
      <c r="P7" t="inlineStr">
        <is>
          <t>поиск</t>
        </is>
      </c>
      <c r="Q7" t="inlineStr">
        <is>
          <t>+7 (920) 85 67 995</t>
        </is>
      </c>
      <c r="R7" t="inlineStr"/>
      <c r="S7" t="inlineStr"/>
      <c r="T7">
        <f>HYPERLINK("https://voronezh.oknamydom.ru/contacts/", "https://voronezh.oknamydom.ru/contacts/")</f>
        <v/>
      </c>
      <c r="U7" t="inlineStr">
        <is>
          <t>Контакты</t>
        </is>
      </c>
      <c r="V7" t="inlineStr">
        <is>
          <t>+7 (920) 85 67 995</t>
        </is>
      </c>
      <c r="W7" t="inlineStr"/>
      <c r="X7" t="inlineStr"/>
      <c r="Y7" t="inlineStr"/>
      <c r="Z7" t="inlineStr"/>
      <c r="AA7" t="inlineStr"/>
      <c r="AB7" t="inlineStr"/>
      <c r="AC7">
        <f>HYPERLINK("https://voronezh.oknamydom.ru/contacts/", "https://voronezh.oknamydom.ru/contacts/")</f>
        <v/>
      </c>
      <c r="AD7" t="inlineStr">
        <is>
          <t>Контакты</t>
        </is>
      </c>
      <c r="AE7" t="inlineStr">
        <is>
          <t>https://wa.me/79208567995</t>
        </is>
      </c>
      <c r="AF7" t="inlineStr">
        <is>
          <t>https://voronezh.oknamydom.ru</t>
        </is>
      </c>
      <c r="AG7">
        <f>HYPERLINK("https://voronezh.oknamydom.ru", "Остекление балконов в Воронеже, цена «под ключ» от 25 тыс. руб.")</f>
        <v/>
      </c>
      <c r="AH7">
        <f>HYPERLINK("https://voronezh.oknamydom.ru/contacts/", "https://voronezh.oknamydom.ru/contacts/")</f>
        <v/>
      </c>
      <c r="AI7" t="inlineStr">
        <is>
          <t>Контакты</t>
        </is>
      </c>
      <c r="AJ7" t="inlineStr">
        <is>
          <t>info@voronezh.oknamydom.ru</t>
        </is>
      </c>
      <c r="AK7" t="inlineStr"/>
      <c r="AL7" t="inlineStr"/>
      <c r="AM7" t="inlineStr"/>
      <c r="AN7" t="inlineStr"/>
      <c r="AO7" t="inlineStr"/>
      <c r="AP7" t="inlineStr"/>
      <c r="AQ7" t="inlineStr"/>
      <c r="AR7" t="inlineStr"/>
      <c r="AS7" t="inlineStr"/>
      <c r="AT7" t="inlineStr"/>
      <c r="AU7" t="inlineStr"/>
      <c r="AV7" t="inlineStr"/>
      <c r="AW7" t="inlineStr"/>
      <c r="AX7" t="inlineStr"/>
      <c r="AY7" t="inlineStr"/>
      <c r="AZ7" t="inlineStr"/>
      <c r="BA7" t="inlineStr"/>
      <c r="BB7" t="inlineStr"/>
      <c r="BC7" t="inlineStr"/>
      <c r="BD7" t="inlineStr"/>
      <c r="BE7" t="inlineStr"/>
      <c r="BF7" t="inlineStr"/>
      <c r="BG7" t="inlineStr"/>
      <c r="BH7" t="inlineStr"/>
      <c r="BI7" t="inlineStr"/>
      <c r="BJ7" t="inlineStr"/>
      <c r="BK7" t="inlineStr"/>
      <c r="BL7" t="inlineStr"/>
      <c r="BM7" t="inlineStr"/>
      <c r="BN7" t="inlineStr"/>
      <c r="BO7" t="inlineStr"/>
      <c r="BP7" t="inlineStr"/>
      <c r="BQ7" t="inlineStr"/>
      <c r="BR7" t="inlineStr"/>
      <c r="BS7" t="inlineStr"/>
      <c r="BT7" t="inlineStr"/>
      <c r="BU7" t="inlineStr"/>
      <c r="BV7" t="inlineStr"/>
      <c r="BW7" t="inlineStr"/>
      <c r="BX7" t="inlineStr"/>
      <c r="BY7" t="inlineStr"/>
      <c r="BZ7" t="inlineStr"/>
      <c r="CA7" t="inlineStr"/>
      <c r="CB7" t="inlineStr"/>
      <c r="CC7" t="inlineStr"/>
      <c r="CD7" t="inlineStr"/>
      <c r="CE7" t="inlineStr"/>
      <c r="CF7" t="inlineStr"/>
      <c r="CG7" t="inlineStr"/>
      <c r="CH7" t="inlineStr"/>
      <c r="CI7" t="inlineStr"/>
      <c r="CJ7" t="inlineStr"/>
      <c r="CK7" t="inlineStr"/>
      <c r="CL7" t="inlineStr"/>
      <c r="CM7" t="inlineStr"/>
      <c r="CN7" t="inlineStr"/>
      <c r="CO7" t="inlineStr"/>
      <c r="CP7" t="inlineStr"/>
      <c r="CQ7" t="inlineStr"/>
      <c r="CR7" t="inlineStr"/>
      <c r="CS7" t="inlineStr"/>
      <c r="CT7" t="inlineStr"/>
      <c r="CU7" t="inlineStr"/>
      <c r="CV7" t="inlineStr"/>
      <c r="CW7" t="inlineStr"/>
      <c r="CX7" t="inlineStr"/>
      <c r="CY7" t="inlineStr"/>
      <c r="CZ7" t="inlineStr"/>
      <c r="DA7" t="inlineStr"/>
      <c r="DB7" t="inlineStr"/>
      <c r="DC7" t="inlineStr"/>
      <c r="DD7" t="inlineStr"/>
      <c r="DE7" t="inlineStr"/>
      <c r="DF7" t="inlineStr"/>
      <c r="DG7" t="inlineStr"/>
      <c r="DH7" t="inlineStr"/>
      <c r="DI7" t="inlineStr"/>
      <c r="DJ7" t="inlineStr"/>
      <c r="DK7" t="inlineStr"/>
      <c r="DL7" t="inlineStr"/>
      <c r="DM7" t="inlineStr"/>
      <c r="DN7" t="inlineStr"/>
      <c r="DO7" t="inlineStr"/>
      <c r="DP7" t="inlineStr"/>
      <c r="DQ7" t="inlineStr"/>
      <c r="DR7" t="inlineStr"/>
      <c r="DS7" t="inlineStr"/>
      <c r="DT7" t="inlineStr"/>
      <c r="DU7" t="inlineStr"/>
      <c r="DV7" t="inlineStr"/>
      <c r="DW7" t="inlineStr"/>
      <c r="DX7" t="inlineStr"/>
      <c r="DY7" t="inlineStr"/>
      <c r="DZ7" t="inlineStr"/>
      <c r="EA7" t="inlineStr"/>
      <c r="EB7" t="inlineStr"/>
      <c r="EC7" t="inlineStr"/>
      <c r="ED7" t="inlineStr"/>
      <c r="EE7" t="inlineStr"/>
      <c r="EF7" t="inlineStr"/>
      <c r="EG7" t="inlineStr"/>
      <c r="EH7" t="inlineStr"/>
    </row>
    <row r="8">
      <c r="A8" t="inlineStr">
        <is>
          <t>окна из пвх</t>
        </is>
      </c>
      <c r="B8" t="inlineStr">
        <is>
          <t>robitex.ru</t>
        </is>
      </c>
      <c r="C8" t="inlineStr">
        <is>
          <t>Робитекс - ленты для окон от производителя: ПСУЛ, диффузионные и пароизоляционные ленты</t>
        </is>
      </c>
      <c r="D8" t="inlineStr"/>
      <c r="E8" t="inlineStr">
        <is>
          <t>robitex.nn@yandex.ru</t>
        </is>
      </c>
      <c r="F8" t="inlineStr">
        <is>
          <t>tfs@inbox.ru</t>
        </is>
      </c>
      <c r="G8" t="inlineStr">
        <is>
          <t>svm@k-vert.ru</t>
        </is>
      </c>
      <c r="H8" t="inlineStr">
        <is>
          <t>n.fzrybi@ebovgrk.eh</t>
        </is>
      </c>
      <c r="I8" t="inlineStr">
        <is>
          <t>info@robitex.ru</t>
        </is>
      </c>
      <c r="J8" t="inlineStr"/>
      <c r="K8" t="inlineStr">
        <is>
          <t>https://vk.com/robitex</t>
        </is>
      </c>
      <c r="L8" t="inlineStr"/>
      <c r="M8" t="inlineStr"/>
      <c r="N8" t="inlineStr">
        <is>
          <t>https://facebook.com/Robitex-Group-271998699505101/</t>
        </is>
      </c>
      <c r="O8" t="inlineStr">
        <is>
          <t>https://ok.ru/group/54554585727214</t>
        </is>
      </c>
      <c r="P8" t="inlineStr">
        <is>
          <t>поиск</t>
        </is>
      </c>
      <c r="Q8" t="inlineStr">
        <is>
          <t>+7 (100) 00 04 000</t>
        </is>
      </c>
      <c r="R8" t="inlineStr">
        <is>
          <t>+7 (107) 00 00 000</t>
        </is>
      </c>
      <c r="S8" t="inlineStr">
        <is>
          <t>+7 (495) 223-64-91</t>
        </is>
      </c>
      <c r="T8">
        <f>HYPERLINK("https://robitex.ru/contacts/", "https://robitex.ru/contacts/")</f>
        <v/>
      </c>
      <c r="U8" t="inlineStr">
        <is>
          <t>Контакты</t>
        </is>
      </c>
      <c r="V8" t="inlineStr">
        <is>
          <t>+7 (100) 00 04 000</t>
        </is>
      </c>
      <c r="W8">
        <f>HYPERLINK("https://robitex.ru/contacts/", "https://robitex.ru/contacts/")</f>
        <v/>
      </c>
      <c r="X8" t="inlineStr">
        <is>
          <t>Контакты</t>
        </is>
      </c>
      <c r="Y8" t="inlineStr">
        <is>
          <t>+7 (107) 00 00 000</t>
        </is>
      </c>
      <c r="Z8">
        <f>HYPERLINK("https://robitex.ru/contacts/", "https://robitex.ru/contacts/")</f>
        <v/>
      </c>
      <c r="AA8" t="inlineStr">
        <is>
          <t>Контакты</t>
        </is>
      </c>
      <c r="AB8" t="inlineStr">
        <is>
          <t>+7 (495) 223-64-91</t>
        </is>
      </c>
      <c r="AC8" t="inlineStr"/>
      <c r="AD8" t="inlineStr"/>
      <c r="AE8" t="inlineStr"/>
      <c r="AF8" t="inlineStr">
        <is>
          <t>https://robitex.ru</t>
        </is>
      </c>
      <c r="AG8">
        <f>HYPERLINK("https://robitex.ru", "Робитекс - ленты для окон от производителя: ПСУЛ, диффузионные и пароизоляционные ленты")</f>
        <v/>
      </c>
      <c r="AH8">
        <f>HYPERLINK("https://robitex.ru/contacts/", "https://robitex.ru/contacts/")</f>
        <v/>
      </c>
      <c r="AI8" t="inlineStr">
        <is>
          <t>Контакты</t>
        </is>
      </c>
      <c r="AJ8" t="inlineStr">
        <is>
          <t>info@profilservis.ru</t>
        </is>
      </c>
      <c r="AK8" t="inlineStr"/>
      <c r="AL8" t="inlineStr"/>
      <c r="AM8" t="inlineStr"/>
      <c r="AN8" t="inlineStr"/>
      <c r="AO8" t="inlineStr"/>
      <c r="AP8" t="inlineStr"/>
      <c r="AQ8" t="inlineStr"/>
      <c r="AR8" t="inlineStr"/>
      <c r="AS8" t="inlineStr"/>
      <c r="AT8">
        <f>HYPERLINK("https://robitex.ru/about/novinki/", "https://robitex.ru/about/novinki/")</f>
        <v/>
      </c>
      <c r="AU8" t="inlineStr">
        <is>
          <t>Новинки ассортимента</t>
        </is>
      </c>
      <c r="AV8" t="inlineStr">
        <is>
          <t>https://vk.com/robitex</t>
        </is>
      </c>
      <c r="AW8" t="inlineStr"/>
      <c r="AX8" t="inlineStr"/>
      <c r="AY8" t="inlineStr"/>
      <c r="AZ8" t="inlineStr"/>
      <c r="BA8" t="inlineStr"/>
      <c r="BB8" t="inlineStr"/>
      <c r="BC8">
        <f>HYPERLINK("https://robitex.ru/about/novinki/", "https://robitex.ru/about/novinki/")</f>
        <v/>
      </c>
      <c r="BD8" t="inlineStr">
        <is>
          <t>Новинки ассортимента</t>
        </is>
      </c>
      <c r="BE8" t="inlineStr">
        <is>
          <t>https://ok.ru/group/54554585727214</t>
        </is>
      </c>
      <c r="BF8" t="inlineStr">
        <is>
          <t>+7 (495) 780-52-75</t>
        </is>
      </c>
      <c r="BG8" t="inlineStr">
        <is>
          <t>+7 (641) 102-00-08</t>
        </is>
      </c>
      <c r="BH8" t="inlineStr">
        <is>
          <t>+7 (774) 658-30-88</t>
        </is>
      </c>
      <c r="BI8" t="inlineStr">
        <is>
          <t>+7 (812) 56 55 091</t>
        </is>
      </c>
      <c r="BJ8" t="inlineStr">
        <is>
          <t>+7 (831) 27 79 925</t>
        </is>
      </c>
      <c r="BK8" t="inlineStr">
        <is>
          <t>+7 (861) 20 18 602</t>
        </is>
      </c>
      <c r="BL8" t="inlineStr">
        <is>
          <t>+7 (922) 26 26 986</t>
        </is>
      </c>
      <c r="BM8" t="inlineStr">
        <is>
          <t>+7 (969) 72 68 429</t>
        </is>
      </c>
      <c r="BN8">
        <f>HYPERLINK("https://robitex.ru/about/novinki/", "https://robitex.ru/about/novinki/")</f>
        <v/>
      </c>
      <c r="BO8" t="inlineStr">
        <is>
          <t>Новинки ассортимента</t>
        </is>
      </c>
      <c r="BP8" t="inlineStr">
        <is>
          <t>+7 (495) 780-52-75</t>
        </is>
      </c>
      <c r="BQ8">
        <f>HYPERLINK("https://robitex.ru/information/video-razdel/", "https://robitex.ru/information/video-razdel/")</f>
        <v/>
      </c>
      <c r="BR8" t="inlineStr">
        <is>
          <t>Видео раздел -Тех.информация</t>
        </is>
      </c>
      <c r="BS8" t="inlineStr">
        <is>
          <t>+7 (641) 102-00-08</t>
        </is>
      </c>
      <c r="BT8">
        <f>HYPERLINK("https://robitex.ru/contacts/", "https://robitex.ru/contacts/")</f>
        <v/>
      </c>
      <c r="BU8" t="inlineStr">
        <is>
          <t>Контакты</t>
        </is>
      </c>
      <c r="BV8" t="inlineStr">
        <is>
          <t>+7 (774) 658-30-88</t>
        </is>
      </c>
      <c r="BW8">
        <f>HYPERLINK("https://robitex.ru/contacts/", "https://robitex.ru/contacts/")</f>
        <v/>
      </c>
      <c r="BX8" t="inlineStr">
        <is>
          <t>Контакты</t>
        </is>
      </c>
      <c r="BY8" t="inlineStr">
        <is>
          <t>+7 (812) 56 55 091</t>
        </is>
      </c>
      <c r="BZ8">
        <f>HYPERLINK("https://robitex.ru/contacts/", "https://robitex.ru/contacts/")</f>
        <v/>
      </c>
      <c r="CA8" t="inlineStr">
        <is>
          <t>Контакты</t>
        </is>
      </c>
      <c r="CB8" t="inlineStr">
        <is>
          <t>+7 (831) 27 79 925</t>
        </is>
      </c>
      <c r="CC8">
        <f>HYPERLINK("https://robitex.ru/contacts/", "https://robitex.ru/contacts/")</f>
        <v/>
      </c>
      <c r="CD8" t="inlineStr">
        <is>
          <t>Контакты</t>
        </is>
      </c>
      <c r="CE8" t="inlineStr">
        <is>
          <t>+7 (861) 20 18 602</t>
        </is>
      </c>
      <c r="CF8">
        <f>HYPERLINK("https://robitex.ru/contacts/", "https://robitex.ru/contacts/")</f>
        <v/>
      </c>
      <c r="CG8" t="inlineStr">
        <is>
          <t>Контакты</t>
        </is>
      </c>
      <c r="CH8" t="inlineStr">
        <is>
          <t>+7 (922) 26 26 986</t>
        </is>
      </c>
      <c r="CI8">
        <f>HYPERLINK("https://robitex.ru/contacts/", "https://robitex.ru/contacts/")</f>
        <v/>
      </c>
      <c r="CJ8" t="inlineStr">
        <is>
          <t>Контакты</t>
        </is>
      </c>
      <c r="CK8" t="inlineStr">
        <is>
          <t>+7 (969) 72 68 429</t>
        </is>
      </c>
      <c r="CL8">
        <f>HYPERLINK("https://robitex.ru/contacts/", "https://robitex.ru/contacts/")</f>
        <v/>
      </c>
      <c r="CM8" t="inlineStr">
        <is>
          <t>Контакты</t>
        </is>
      </c>
      <c r="CN8" t="inlineStr">
        <is>
          <t>info@robitex.ru</t>
        </is>
      </c>
      <c r="CO8">
        <f>HYPERLINK("https://robitex.ru/contacts/", "https://robitex.ru/contacts/")</f>
        <v/>
      </c>
      <c r="CP8" t="inlineStr">
        <is>
          <t>Контакты</t>
        </is>
      </c>
      <c r="CQ8" t="inlineStr">
        <is>
          <t>n.fzrybi@ebovgrk.eh</t>
        </is>
      </c>
      <c r="CR8">
        <f>HYPERLINK("https://robitex.ru/contacts/", "https://robitex.ru/contacts/")</f>
        <v/>
      </c>
      <c r="CS8" t="inlineStr">
        <is>
          <t>Контакты</t>
        </is>
      </c>
      <c r="CT8" t="inlineStr">
        <is>
          <t>n.znyhfuva@ebovgrk.eh</t>
        </is>
      </c>
      <c r="CU8">
        <f>HYPERLINK("https://robitex.ru/contacts/", "https://robitex.ru/contacts/")</f>
        <v/>
      </c>
      <c r="CV8" t="inlineStr">
        <is>
          <t>Контакты</t>
        </is>
      </c>
      <c r="CW8" t="inlineStr">
        <is>
          <t>nyrk@ebovgrk.eh</t>
        </is>
      </c>
      <c r="CX8">
        <f>HYPERLINK("https://robitex.ru/contacts/", "https://robitex.ru/contacts/")</f>
        <v/>
      </c>
      <c r="CY8" t="inlineStr">
        <is>
          <t>Контакты</t>
        </is>
      </c>
      <c r="CZ8" t="inlineStr">
        <is>
          <t>oqi@ebovgrk.eh</t>
        </is>
      </c>
      <c r="DA8">
        <f>HYPERLINK("https://robitex.ru/contacts/", "https://robitex.ru/contacts/")</f>
        <v/>
      </c>
      <c r="DB8" t="inlineStr">
        <is>
          <t>Контакты</t>
        </is>
      </c>
      <c r="DC8" t="inlineStr">
        <is>
          <t>pikkras@mail.ru</t>
        </is>
      </c>
      <c r="DD8">
        <f>HYPERLINK("https://robitex.ru/contacts/", "https://robitex.ru/contacts/")</f>
        <v/>
      </c>
      <c r="DE8" t="inlineStr">
        <is>
          <t>Контакты</t>
        </is>
      </c>
      <c r="DF8" t="inlineStr">
        <is>
          <t>robitex.nn@yandex.ru</t>
        </is>
      </c>
      <c r="DG8">
        <f>HYPERLINK("https://robitex.ru/contacts/", "https://robitex.ru/contacts/")</f>
        <v/>
      </c>
      <c r="DH8" t="inlineStr">
        <is>
          <t>Контакты</t>
        </is>
      </c>
      <c r="DI8" t="inlineStr">
        <is>
          <t>svm@k-vert.ru</t>
        </is>
      </c>
      <c r="DJ8">
        <f>HYPERLINK("https://robitex.ru/contacts/", "https://robitex.ru/contacts/")</f>
        <v/>
      </c>
      <c r="DK8" t="inlineStr">
        <is>
          <t>Контакты</t>
        </is>
      </c>
      <c r="DL8" t="inlineStr">
        <is>
          <t>tfs@inbox.ru</t>
        </is>
      </c>
      <c r="DM8">
        <f>HYPERLINK("https://robitex.ru/about/novinki/", "https://robitex.ru/about/novinki/")</f>
        <v/>
      </c>
      <c r="DN8" t="inlineStr">
        <is>
          <t>Новинки ассортимента</t>
        </is>
      </c>
      <c r="DO8" t="inlineStr">
        <is>
          <t>vasb@ebovgrk.eh</t>
        </is>
      </c>
      <c r="DP8">
        <f>HYPERLINK("https://robitex.ru/contacts/", "https://robitex.ru/contacts/")</f>
        <v/>
      </c>
      <c r="DQ8" t="inlineStr">
        <is>
          <t>Контакты</t>
        </is>
      </c>
      <c r="DR8" t="inlineStr">
        <is>
          <t>zakaz@pik24.ru</t>
        </is>
      </c>
      <c r="DS8">
        <f>HYPERLINK("https://robitex.ru/about/novinki/", "https://robitex.ru/about/novinki/")</f>
        <v/>
      </c>
      <c r="DT8" t="inlineStr">
        <is>
          <t>Новинки ассортимента</t>
        </is>
      </c>
      <c r="DU8" t="inlineStr">
        <is>
          <t>https://facebook.com/Robitex-Group-271998699505101/</t>
        </is>
      </c>
      <c r="DV8" t="inlineStr"/>
      <c r="DW8" t="inlineStr"/>
      <c r="DX8" t="inlineStr"/>
      <c r="DY8" t="inlineStr"/>
      <c r="DZ8" t="inlineStr"/>
      <c r="EA8" t="inlineStr"/>
      <c r="EB8" t="inlineStr"/>
      <c r="EC8" t="inlineStr"/>
      <c r="ED8" t="inlineStr"/>
      <c r="EE8" t="inlineStr"/>
      <c r="EF8" t="inlineStr"/>
      <c r="EG8" t="inlineStr"/>
      <c r="EH8" t="inlineStr"/>
    </row>
    <row r="9">
      <c r="A9" t="inlineStr">
        <is>
          <t>окна из пвх</t>
        </is>
      </c>
      <c r="B9" t="inlineStr">
        <is>
          <t>okna-fos.ru</t>
        </is>
      </c>
      <c r="C9" t="inlineStr">
        <is>
          <t>Пластиковые окна в Воронеже от Фабрики Оконных Систем</t>
        </is>
      </c>
      <c r="D9" t="inlineStr"/>
      <c r="E9" t="inlineStr">
        <is>
          <t>info@okna-fos.ru</t>
        </is>
      </c>
      <c r="F9" t="inlineStr"/>
      <c r="G9" t="inlineStr"/>
      <c r="H9" t="inlineStr"/>
      <c r="I9" t="inlineStr"/>
      <c r="J9" t="inlineStr"/>
      <c r="K9" t="inlineStr"/>
      <c r="L9" t="inlineStr"/>
      <c r="M9" t="inlineStr"/>
      <c r="N9" t="inlineStr"/>
      <c r="O9" t="inlineStr"/>
      <c r="P9" t="inlineStr">
        <is>
          <t>поиск</t>
        </is>
      </c>
      <c r="Q9" t="inlineStr">
        <is>
          <t>+7 (473) 200-70-80</t>
        </is>
      </c>
      <c r="R9" t="inlineStr"/>
      <c r="S9" t="inlineStr"/>
      <c r="T9">
        <f>HYPERLINK("https://okna-fos.ru/contacts", "https://okna-fos.ru/contacts")</f>
        <v/>
      </c>
      <c r="U9" t="inlineStr">
        <is>
          <t>Контакты | Фабрика Оконных Систем</t>
        </is>
      </c>
      <c r="V9" t="inlineStr">
        <is>
          <t>+7 (473) 200-70-80</t>
        </is>
      </c>
      <c r="W9" t="inlineStr"/>
      <c r="X9" t="inlineStr"/>
      <c r="Y9" t="inlineStr"/>
      <c r="Z9" t="inlineStr"/>
      <c r="AA9" t="inlineStr"/>
      <c r="AB9" t="inlineStr"/>
      <c r="AC9" t="inlineStr"/>
      <c r="AD9" t="inlineStr"/>
      <c r="AE9" t="inlineStr"/>
      <c r="AF9" t="inlineStr">
        <is>
          <t>https://okna-fos.ru</t>
        </is>
      </c>
      <c r="AG9">
        <f>HYPERLINK("https://okna-fos.ru", "Пластиковые окна в Воронеже от Фабрики Оконных Систем")</f>
        <v/>
      </c>
      <c r="AH9">
        <f>HYPERLINK("https://okna-fos.ru/contacts", "https://okna-fos.ru/contacts")</f>
        <v/>
      </c>
      <c r="AI9" t="inlineStr">
        <is>
          <t>Контакты | Фабрика Оконных Систем</t>
        </is>
      </c>
      <c r="AJ9" t="inlineStr">
        <is>
          <t>info@okna-fos.ru</t>
        </is>
      </c>
      <c r="AK9" t="inlineStr"/>
      <c r="AL9" t="inlineStr"/>
      <c r="AM9" t="inlineStr"/>
      <c r="AN9" t="inlineStr"/>
      <c r="AO9" t="inlineStr"/>
      <c r="AP9" t="inlineStr"/>
      <c r="AQ9" t="inlineStr"/>
      <c r="AR9" t="inlineStr"/>
      <c r="AS9" t="inlineStr"/>
      <c r="AT9" t="inlineStr"/>
      <c r="AU9" t="inlineStr"/>
      <c r="AV9" t="inlineStr"/>
      <c r="AW9" t="inlineStr"/>
      <c r="AX9" t="inlineStr"/>
      <c r="AY9" t="inlineStr"/>
      <c r="AZ9" t="inlineStr"/>
      <c r="BA9" t="inlineStr"/>
      <c r="BB9" t="inlineStr"/>
      <c r="BC9" t="inlineStr"/>
      <c r="BD9" t="inlineStr"/>
      <c r="BE9" t="inlineStr"/>
      <c r="BF9" t="inlineStr"/>
      <c r="BG9" t="inlineStr"/>
      <c r="BH9" t="inlineStr"/>
      <c r="BI9" t="inlineStr"/>
      <c r="BJ9" t="inlineStr"/>
      <c r="BK9" t="inlineStr"/>
      <c r="BL9" t="inlineStr"/>
      <c r="BM9" t="inlineStr"/>
      <c r="BN9" t="inlineStr"/>
      <c r="BO9" t="inlineStr"/>
      <c r="BP9" t="inlineStr"/>
      <c r="BQ9" t="inlineStr"/>
      <c r="BR9" t="inlineStr"/>
      <c r="BS9" t="inlineStr"/>
      <c r="BT9" t="inlineStr"/>
      <c r="BU9" t="inlineStr"/>
      <c r="BV9" t="inlineStr"/>
      <c r="BW9" t="inlineStr"/>
      <c r="BX9" t="inlineStr"/>
      <c r="BY9" t="inlineStr"/>
      <c r="BZ9" t="inlineStr"/>
      <c r="CA9" t="inlineStr"/>
      <c r="CB9" t="inlineStr"/>
      <c r="CC9" t="inlineStr"/>
      <c r="CD9" t="inlineStr"/>
      <c r="CE9" t="inlineStr"/>
      <c r="CF9" t="inlineStr"/>
      <c r="CG9" t="inlineStr"/>
      <c r="CH9" t="inlineStr"/>
      <c r="CI9" t="inlineStr"/>
      <c r="CJ9" t="inlineStr"/>
      <c r="CK9" t="inlineStr"/>
      <c r="CL9" t="inlineStr"/>
      <c r="CM9" t="inlineStr"/>
      <c r="CN9" t="inlineStr"/>
      <c r="CO9" t="inlineStr"/>
      <c r="CP9" t="inlineStr"/>
      <c r="CQ9" t="inlineStr"/>
      <c r="CR9" t="inlineStr"/>
      <c r="CS9" t="inlineStr"/>
      <c r="CT9" t="inlineStr"/>
      <c r="CU9" t="inlineStr"/>
      <c r="CV9" t="inlineStr"/>
      <c r="CW9" t="inlineStr"/>
      <c r="CX9" t="inlineStr"/>
      <c r="CY9" t="inlineStr"/>
      <c r="CZ9" t="inlineStr"/>
      <c r="DA9" t="inlineStr"/>
      <c r="DB9" t="inlineStr"/>
      <c r="DC9" t="inlineStr"/>
      <c r="DD9" t="inlineStr"/>
      <c r="DE9" t="inlineStr"/>
      <c r="DF9" t="inlineStr"/>
      <c r="DG9" t="inlineStr"/>
      <c r="DH9" t="inlineStr"/>
      <c r="DI9" t="inlineStr"/>
      <c r="DJ9" t="inlineStr"/>
      <c r="DK9" t="inlineStr"/>
      <c r="DL9" t="inlineStr"/>
      <c r="DM9" t="inlineStr"/>
      <c r="DN9" t="inlineStr"/>
      <c r="DO9" t="inlineStr"/>
      <c r="DP9" t="inlineStr"/>
      <c r="DQ9" t="inlineStr"/>
      <c r="DR9" t="inlineStr"/>
      <c r="DS9" t="inlineStr"/>
      <c r="DT9" t="inlineStr"/>
      <c r="DU9" t="inlineStr"/>
      <c r="DV9" t="inlineStr"/>
      <c r="DW9" t="inlineStr"/>
      <c r="DX9" t="inlineStr"/>
      <c r="DY9" t="inlineStr"/>
      <c r="DZ9" t="inlineStr"/>
      <c r="EA9" t="inlineStr"/>
      <c r="EB9" t="inlineStr"/>
      <c r="EC9" t="inlineStr"/>
      <c r="ED9" t="inlineStr"/>
      <c r="EE9" t="inlineStr"/>
      <c r="EF9" t="inlineStr"/>
      <c r="EG9" t="inlineStr"/>
      <c r="EH9" t="inlineStr"/>
    </row>
    <row r="10">
      <c r="A10" t="inlineStr">
        <is>
          <t>пластиковые окна</t>
        </is>
      </c>
      <c r="B10" t="inlineStr">
        <is>
          <t>plastikovye-okna-voronezh.ru</t>
        </is>
      </c>
      <c r="C10" t="inlineStr">
        <is>
          <t>ЗАВОД ПЛАСТ - пластиковые окна с завода в Воронеже</t>
        </is>
      </c>
      <c r="D10" t="inlineStr"/>
      <c r="E10" t="inlineStr"/>
      <c r="F10" t="inlineStr"/>
      <c r="G10" t="inlineStr"/>
      <c r="H10" t="inlineStr"/>
      <c r="I10" t="inlineStr"/>
      <c r="J10" t="inlineStr"/>
      <c r="K10" t="inlineStr"/>
      <c r="L10" t="inlineStr"/>
      <c r="M10" t="inlineStr"/>
      <c r="N10" t="inlineStr"/>
      <c r="O10" t="inlineStr"/>
      <c r="P10" t="inlineStr">
        <is>
          <t>поиск</t>
        </is>
      </c>
      <c r="Q10" t="inlineStr">
        <is>
          <t>+7 (473) 212-31-87</t>
        </is>
      </c>
      <c r="R10" t="inlineStr"/>
      <c r="S10" t="inlineStr"/>
      <c r="T10">
        <f>HYPERLINK("https://plastikovye-okna-voronezh.ru/contacts.html", "https://plastikovye-okna-voronezh.ru/contacts.html")</f>
        <v/>
      </c>
      <c r="U10" t="inlineStr">
        <is>
          <t>Контакты - компания "ЗАВОДПЛАСТ"</t>
        </is>
      </c>
      <c r="V10" t="inlineStr">
        <is>
          <t>+7 (473) 212-31-87</t>
        </is>
      </c>
      <c r="W10" t="inlineStr"/>
      <c r="X10" t="inlineStr"/>
      <c r="Y10" t="inlineStr"/>
      <c r="Z10" t="inlineStr"/>
      <c r="AA10" t="inlineStr"/>
      <c r="AB10" t="inlineStr"/>
      <c r="AC10" t="inlineStr"/>
      <c r="AD10" t="inlineStr"/>
      <c r="AE10" t="inlineStr"/>
      <c r="AF10" t="inlineStr">
        <is>
          <t>https://plastikovye-okna-voronezh.ru</t>
        </is>
      </c>
      <c r="AG10">
        <f>HYPERLINK("https://plastikovye-okna-voronezh.ru", "ЗАВОД ПЛАСТ - пластиковые окна с завода в Воронеже")</f>
        <v/>
      </c>
      <c r="AH10" t="inlineStr"/>
      <c r="AI10" t="inlineStr"/>
      <c r="AJ10" t="inlineStr"/>
      <c r="AK10" t="inlineStr"/>
      <c r="AL10" t="inlineStr"/>
      <c r="AM10" t="inlineStr"/>
      <c r="AN10" t="inlineStr"/>
      <c r="AO10" t="inlineStr"/>
      <c r="AP10" t="inlineStr"/>
      <c r="AQ10" t="inlineStr"/>
      <c r="AR10" t="inlineStr"/>
      <c r="AS10" t="inlineStr"/>
      <c r="AT10" t="inlineStr"/>
      <c r="AU10" t="inlineStr"/>
      <c r="AV10" t="inlineStr"/>
      <c r="AW10" t="inlineStr"/>
      <c r="AX10" t="inlineStr"/>
      <c r="AY10" t="inlineStr"/>
      <c r="AZ10" t="inlineStr"/>
      <c r="BA10" t="inlineStr"/>
      <c r="BB10" t="inlineStr"/>
      <c r="BC10" t="inlineStr"/>
      <c r="BD10" t="inlineStr"/>
      <c r="BE10" t="inlineStr"/>
      <c r="BF10" t="inlineStr"/>
      <c r="BG10" t="inlineStr"/>
      <c r="BH10" t="inlineStr"/>
      <c r="BI10" t="inlineStr"/>
      <c r="BJ10" t="inlineStr"/>
      <c r="BK10" t="inlineStr"/>
      <c r="BL10" t="inlineStr"/>
      <c r="BM10" t="inlineStr"/>
      <c r="BN10" t="inlineStr"/>
      <c r="BO10" t="inlineStr"/>
      <c r="BP10" t="inlineStr"/>
      <c r="BQ10" t="inlineStr"/>
      <c r="BR10" t="inlineStr"/>
      <c r="BS10" t="inlineStr"/>
      <c r="BT10" t="inlineStr"/>
      <c r="BU10" t="inlineStr"/>
      <c r="BV10" t="inlineStr"/>
      <c r="BW10" t="inlineStr"/>
      <c r="BX10" t="inlineStr"/>
      <c r="BY10" t="inlineStr"/>
      <c r="BZ10" t="inlineStr"/>
      <c r="CA10" t="inlineStr"/>
      <c r="CB10" t="inlineStr"/>
      <c r="CC10" t="inlineStr"/>
      <c r="CD10" t="inlineStr"/>
      <c r="CE10" t="inlineStr"/>
      <c r="CF10" t="inlineStr"/>
      <c r="CG10" t="inlineStr"/>
      <c r="CH10" t="inlineStr"/>
      <c r="CI10" t="inlineStr"/>
      <c r="CJ10" t="inlineStr"/>
      <c r="CK10" t="inlineStr"/>
      <c r="CL10" t="inlineStr"/>
      <c r="CM10" t="inlineStr"/>
      <c r="CN10" t="inlineStr"/>
      <c r="CO10" t="inlineStr"/>
      <c r="CP10" t="inlineStr"/>
      <c r="CQ10" t="inlineStr"/>
      <c r="CR10" t="inlineStr"/>
      <c r="CS10" t="inlineStr"/>
      <c r="CT10" t="inlineStr"/>
      <c r="CU10" t="inlineStr"/>
      <c r="CV10" t="inlineStr"/>
      <c r="CW10" t="inlineStr"/>
      <c r="CX10" t="inlineStr"/>
      <c r="CY10" t="inlineStr"/>
      <c r="CZ10" t="inlineStr"/>
      <c r="DA10" t="inlineStr"/>
      <c r="DB10" t="inlineStr"/>
      <c r="DC10" t="inlineStr"/>
      <c r="DD10" t="inlineStr"/>
      <c r="DE10" t="inlineStr"/>
      <c r="DF10" t="inlineStr"/>
      <c r="DG10" t="inlineStr"/>
      <c r="DH10" t="inlineStr"/>
      <c r="DI10" t="inlineStr"/>
      <c r="DJ10" t="inlineStr"/>
      <c r="DK10" t="inlineStr"/>
      <c r="DL10" t="inlineStr"/>
      <c r="DM10" t="inlineStr"/>
      <c r="DN10" t="inlineStr"/>
      <c r="DO10" t="inlineStr"/>
      <c r="DP10" t="inlineStr"/>
      <c r="DQ10" t="inlineStr"/>
      <c r="DR10" t="inlineStr"/>
      <c r="DS10" t="inlineStr"/>
      <c r="DT10" t="inlineStr"/>
      <c r="DU10" t="inlineStr"/>
      <c r="DV10" t="inlineStr"/>
      <c r="DW10" t="inlineStr"/>
      <c r="DX10" t="inlineStr"/>
      <c r="DY10" t="inlineStr"/>
      <c r="DZ10" t="inlineStr"/>
      <c r="EA10" t="inlineStr"/>
      <c r="EB10" t="inlineStr"/>
      <c r="EC10" t="inlineStr"/>
      <c r="ED10" t="inlineStr"/>
      <c r="EE10" t="inlineStr"/>
      <c r="EF10" t="inlineStr"/>
      <c r="EG10" t="inlineStr"/>
      <c r="EH10" t="inlineStr"/>
    </row>
    <row r="11">
      <c r="A11" t="inlineStr">
        <is>
          <t>пластиковые окна</t>
        </is>
      </c>
      <c r="B11" t="inlineStr">
        <is>
          <t>oknaluxx.ru</t>
        </is>
      </c>
      <c r="C11" t="inlineStr">
        <is>
          <t>Пластиковые окна на заказ в Воронеже - цена от 4990 рублей - Окна Люкс Воронеж</t>
        </is>
      </c>
      <c r="D11" t="inlineStr"/>
      <c r="E11" t="inlineStr">
        <is>
          <t>okna-lux@inbox.ru</t>
        </is>
      </c>
      <c r="F11" t="inlineStr"/>
      <c r="G11" t="inlineStr"/>
      <c r="H11" t="inlineStr"/>
      <c r="I11" t="inlineStr"/>
      <c r="J11" t="inlineStr"/>
      <c r="K11" t="inlineStr"/>
      <c r="L11" t="inlineStr"/>
      <c r="M11" t="inlineStr"/>
      <c r="N11" t="inlineStr"/>
      <c r="O11" t="inlineStr"/>
      <c r="P11" t="inlineStr">
        <is>
          <t>поиск</t>
        </is>
      </c>
      <c r="Q11" t="inlineStr">
        <is>
          <t>+7 (473) 251-51-01</t>
        </is>
      </c>
      <c r="R11" t="inlineStr">
        <is>
          <t>+7 (950) 75 95 977</t>
        </is>
      </c>
      <c r="S11" t="inlineStr"/>
      <c r="T11">
        <f>HYPERLINK("https://oknaluxx.ru/kontakty", "https://oknaluxx.ru/kontakty")</f>
        <v/>
      </c>
      <c r="U11" t="inlineStr">
        <is>
          <t>Контакты Окна Люкс - Контакты оконной компании - Окна Люкс</t>
        </is>
      </c>
      <c r="V11" t="inlineStr">
        <is>
          <t>+7 (473) 251-51-01</t>
        </is>
      </c>
      <c r="W11">
        <f>HYPERLINK("https://oknaluxx.ru/kontakty", "https://oknaluxx.ru/kontakty")</f>
        <v/>
      </c>
      <c r="X11" t="inlineStr">
        <is>
          <t>Контакты Окна Люкс - Контакты оконной компании - Окна Люкс</t>
        </is>
      </c>
      <c r="Y11" t="inlineStr">
        <is>
          <t>+7 (950) 75 95 977</t>
        </is>
      </c>
      <c r="Z11" t="inlineStr"/>
      <c r="AA11" t="inlineStr"/>
      <c r="AB11" t="inlineStr"/>
      <c r="AC11" t="inlineStr"/>
      <c r="AD11" t="inlineStr"/>
      <c r="AE11" t="inlineStr"/>
      <c r="AF11" t="inlineStr">
        <is>
          <t>https://oknaluxx.ru</t>
        </is>
      </c>
      <c r="AG11">
        <f>HYPERLINK("https://oknaluxx.ru", "Пластиковые окна на заказ в Воронеже - цена от 4990 рублей - Окна Люкс Воронеж")</f>
        <v/>
      </c>
      <c r="AH11">
        <f>HYPERLINK("https://oknaluxx.ru/kontakty", "https://oknaluxx.ru/kontakty")</f>
        <v/>
      </c>
      <c r="AI11" t="inlineStr">
        <is>
          <t>Контакты Окна Люкс - Контакты оконной компании - Окна Люкс</t>
        </is>
      </c>
      <c r="AJ11" t="inlineStr">
        <is>
          <t>okna-lux@inbox.ru</t>
        </is>
      </c>
      <c r="AK11" t="inlineStr"/>
      <c r="AL11" t="inlineStr"/>
      <c r="AM11" t="inlineStr"/>
      <c r="AN11" t="inlineStr"/>
      <c r="AO11" t="inlineStr"/>
      <c r="AP11" t="inlineStr"/>
      <c r="AQ11" t="inlineStr"/>
      <c r="AR11" t="inlineStr"/>
      <c r="AS11" t="inlineStr"/>
      <c r="AT11" t="inlineStr"/>
      <c r="AU11" t="inlineStr"/>
      <c r="AV11" t="inlineStr"/>
      <c r="AW11" t="inlineStr"/>
      <c r="AX11" t="inlineStr"/>
      <c r="AY11" t="inlineStr"/>
      <c r="AZ11" t="inlineStr"/>
      <c r="BA11" t="inlineStr"/>
      <c r="BB11" t="inlineStr"/>
      <c r="BC11" t="inlineStr"/>
      <c r="BD11" t="inlineStr"/>
      <c r="BE11" t="inlineStr"/>
      <c r="BF11" t="inlineStr"/>
      <c r="BG11" t="inlineStr"/>
      <c r="BH11" t="inlineStr"/>
      <c r="BI11" t="inlineStr"/>
      <c r="BJ11" t="inlineStr"/>
      <c r="BK11" t="inlineStr"/>
      <c r="BL11" t="inlineStr"/>
      <c r="BM11" t="inlineStr"/>
      <c r="BN11" t="inlineStr"/>
      <c r="BO11" t="inlineStr"/>
      <c r="BP11" t="inlineStr"/>
      <c r="BQ11" t="inlineStr"/>
      <c r="BR11" t="inlineStr"/>
      <c r="BS11" t="inlineStr"/>
      <c r="BT11" t="inlineStr"/>
      <c r="BU11" t="inlineStr"/>
      <c r="BV11" t="inlineStr"/>
      <c r="BW11" t="inlineStr"/>
      <c r="BX11" t="inlineStr"/>
      <c r="BY11" t="inlineStr"/>
      <c r="BZ11" t="inlineStr"/>
      <c r="CA11" t="inlineStr"/>
      <c r="CB11" t="inlineStr"/>
      <c r="CC11" t="inlineStr"/>
      <c r="CD11" t="inlineStr"/>
      <c r="CE11" t="inlineStr"/>
      <c r="CF11" t="inlineStr"/>
      <c r="CG11" t="inlineStr"/>
      <c r="CH11" t="inlineStr"/>
      <c r="CI11" t="inlineStr"/>
      <c r="CJ11" t="inlineStr"/>
      <c r="CK11" t="inlineStr"/>
      <c r="CL11" t="inlineStr"/>
      <c r="CM11" t="inlineStr"/>
      <c r="CN11" t="inlineStr"/>
      <c r="CO11" t="inlineStr"/>
      <c r="CP11" t="inlineStr"/>
      <c r="CQ11" t="inlineStr"/>
      <c r="CR11" t="inlineStr"/>
      <c r="CS11" t="inlineStr"/>
      <c r="CT11" t="inlineStr"/>
      <c r="CU11" t="inlineStr"/>
      <c r="CV11" t="inlineStr"/>
      <c r="CW11" t="inlineStr"/>
      <c r="CX11" t="inlineStr"/>
      <c r="CY11" t="inlineStr"/>
      <c r="CZ11" t="inlineStr"/>
      <c r="DA11" t="inlineStr"/>
      <c r="DB11" t="inlineStr"/>
      <c r="DC11" t="inlineStr"/>
      <c r="DD11" t="inlineStr"/>
      <c r="DE11" t="inlineStr"/>
      <c r="DF11" t="inlineStr"/>
      <c r="DG11" t="inlineStr"/>
      <c r="DH11" t="inlineStr"/>
      <c r="DI11" t="inlineStr"/>
      <c r="DJ11" t="inlineStr"/>
      <c r="DK11" t="inlineStr"/>
      <c r="DL11" t="inlineStr"/>
      <c r="DM11" t="inlineStr"/>
      <c r="DN11" t="inlineStr"/>
      <c r="DO11" t="inlineStr"/>
      <c r="DP11" t="inlineStr"/>
      <c r="DQ11" t="inlineStr"/>
      <c r="DR11" t="inlineStr"/>
      <c r="DS11" t="inlineStr"/>
      <c r="DT11" t="inlineStr"/>
      <c r="DU11" t="inlineStr"/>
      <c r="DV11" t="inlineStr"/>
      <c r="DW11" t="inlineStr"/>
      <c r="DX11" t="inlineStr"/>
      <c r="DY11" t="inlineStr"/>
      <c r="DZ11" t="inlineStr"/>
      <c r="EA11" t="inlineStr"/>
      <c r="EB11" t="inlineStr"/>
      <c r="EC11" t="inlineStr"/>
      <c r="ED11" t="inlineStr"/>
      <c r="EE11" t="inlineStr"/>
      <c r="EF11" t="inlineStr"/>
      <c r="EG11" t="inlineStr"/>
      <c r="EH11" t="inlineStr"/>
    </row>
    <row r="12">
      <c r="A12" t="inlineStr">
        <is>
          <t>пластиковые окна</t>
        </is>
      </c>
      <c r="B12" t="inlineStr">
        <is>
          <t>imp-okon.ru</t>
        </is>
      </c>
      <c r="C12" t="inlineStr">
        <is>
          <t>Пластиковые окна в Воронеже | Заказать окна в Империи окон</t>
        </is>
      </c>
      <c r="D12" t="inlineStr"/>
      <c r="E12" t="inlineStr">
        <is>
          <t>vrn-okno@mail.ru</t>
        </is>
      </c>
      <c r="F12" t="inlineStr"/>
      <c r="G12" t="inlineStr"/>
      <c r="H12" t="inlineStr"/>
      <c r="I12" t="inlineStr"/>
      <c r="J12" t="inlineStr"/>
      <c r="K12" t="inlineStr">
        <is>
          <t>https://vk.com/eokon</t>
        </is>
      </c>
      <c r="L12" t="inlineStr">
        <is>
          <t>https://www.instagram.com/impokon/</t>
        </is>
      </c>
      <c r="M12" t="inlineStr"/>
      <c r="N12" t="inlineStr"/>
      <c r="O12" t="inlineStr"/>
      <c r="P12" t="inlineStr">
        <is>
          <t>поиск</t>
        </is>
      </c>
      <c r="Q12" t="inlineStr">
        <is>
          <t>+7 (473) 222-02-16</t>
        </is>
      </c>
      <c r="R12" t="inlineStr">
        <is>
          <t>+7 (900) 69 06 520</t>
        </is>
      </c>
      <c r="S12" t="inlineStr">
        <is>
          <t>+7 (900) 69 06 540</t>
        </is>
      </c>
      <c r="T12">
        <f>HYPERLINK("https://imp-okon.ru/otzyvy/", "https://imp-okon.ru/otzyvy/")</f>
        <v/>
      </c>
      <c r="U12" t="inlineStr">
        <is>
          <t>Отзывы о сотрудничестве с нашей компанией</t>
        </is>
      </c>
      <c r="V12" t="inlineStr">
        <is>
          <t>+7 (473) 222-02-16</t>
        </is>
      </c>
      <c r="W12">
        <f>HYPERLINK("https://imp-okon.ru/otzyvy/", "https://imp-okon.ru/otzyvy/")</f>
        <v/>
      </c>
      <c r="X12" t="inlineStr">
        <is>
          <t>Отзывы о сотрудничестве с нашей компанией</t>
        </is>
      </c>
      <c r="Y12" t="inlineStr">
        <is>
          <t>+7 (900) 69 06 520</t>
        </is>
      </c>
      <c r="Z12">
        <f>HYPERLINK("https://imp-okon.ru/otzyvy/", "https://imp-okon.ru/otzyvy/")</f>
        <v/>
      </c>
      <c r="AA12" t="inlineStr">
        <is>
          <t>Отзывы о сотрудничестве с нашей компанией</t>
        </is>
      </c>
      <c r="AB12" t="inlineStr">
        <is>
          <t>+7 (900) 69 06 540</t>
        </is>
      </c>
      <c r="AC12" t="inlineStr"/>
      <c r="AD12" t="inlineStr"/>
      <c r="AE12" t="inlineStr"/>
      <c r="AF12" t="inlineStr">
        <is>
          <t>https://imp-okon.ru</t>
        </is>
      </c>
      <c r="AG12">
        <f>HYPERLINK("https://imp-okon.ru", "Пластиковые окна в Воронеже | Заказать окна в Империи окон")</f>
        <v/>
      </c>
      <c r="AH12">
        <f>HYPERLINK("https://imp-okon.ru/otzyvy/", "https://imp-okon.ru/otzyvy/")</f>
        <v/>
      </c>
      <c r="AI12" t="inlineStr">
        <is>
          <t>Отзывы о сотрудничестве с нашей компанией</t>
        </is>
      </c>
      <c r="AJ12" t="inlineStr">
        <is>
          <t>vrn-okno@mail.ru</t>
        </is>
      </c>
      <c r="AK12" t="inlineStr"/>
      <c r="AL12" t="inlineStr"/>
      <c r="AM12" t="inlineStr"/>
      <c r="AN12" t="inlineStr"/>
      <c r="AO12" t="inlineStr"/>
      <c r="AP12" t="inlineStr"/>
      <c r="AQ12" t="inlineStr"/>
      <c r="AR12" t="inlineStr"/>
      <c r="AS12" t="inlineStr"/>
      <c r="AT12">
        <f>HYPERLINK("https://imp-okon.ru/otzyvy/", "https://imp-okon.ru/otzyvy/")</f>
        <v/>
      </c>
      <c r="AU12" t="inlineStr">
        <is>
          <t>Отзывы о сотрудничестве с нашей компанией</t>
        </is>
      </c>
      <c r="AV12" t="inlineStr">
        <is>
          <t>https://vk.com/eokon</t>
        </is>
      </c>
      <c r="AW12">
        <f>HYPERLINK("https://imp-okon.ru/otzyvy/", "https://imp-okon.ru/otzyvy/")</f>
        <v/>
      </c>
      <c r="AX12" t="inlineStr">
        <is>
          <t>Отзывы о сотрудничестве с нашей компанией</t>
        </is>
      </c>
      <c r="AY12" t="inlineStr">
        <is>
          <t>https://www.instagram.com/impokon/</t>
        </is>
      </c>
      <c r="AZ12" t="inlineStr"/>
      <c r="BA12" t="inlineStr"/>
      <c r="BB12" t="inlineStr"/>
      <c r="BC12" t="inlineStr"/>
      <c r="BD12" t="inlineStr"/>
      <c r="BE12" t="inlineStr"/>
      <c r="BF12" t="inlineStr">
        <is>
          <t>+7 (908) 14 26 820</t>
        </is>
      </c>
      <c r="BG12" t="inlineStr"/>
      <c r="BH12" t="inlineStr"/>
      <c r="BI12" t="inlineStr"/>
      <c r="BJ12" t="inlineStr"/>
      <c r="BK12" t="inlineStr"/>
      <c r="BL12" t="inlineStr"/>
      <c r="BM12" t="inlineStr"/>
      <c r="BN12">
        <f>HYPERLINK("https://imp-okon.ru/kontakty/", "https://imp-okon.ru/kontakty/")</f>
        <v/>
      </c>
      <c r="BO12" t="inlineStr">
        <is>
          <t>Контакты для связи с нами. Мы ждем Вас!</t>
        </is>
      </c>
      <c r="BP12" t="inlineStr">
        <is>
          <t>+7 (908) 14 26 820</t>
        </is>
      </c>
      <c r="BQ12" t="inlineStr"/>
      <c r="BR12" t="inlineStr"/>
      <c r="BS12" t="inlineStr"/>
      <c r="BT12" t="inlineStr"/>
      <c r="BU12" t="inlineStr"/>
      <c r="BV12" t="inlineStr"/>
      <c r="BW12" t="inlineStr"/>
      <c r="BX12" t="inlineStr"/>
      <c r="BY12" t="inlineStr"/>
      <c r="BZ12" t="inlineStr"/>
      <c r="CA12" t="inlineStr"/>
      <c r="CB12" t="inlineStr"/>
      <c r="CC12" t="inlineStr"/>
      <c r="CD12" t="inlineStr"/>
      <c r="CE12" t="inlineStr"/>
      <c r="CF12" t="inlineStr"/>
      <c r="CG12" t="inlineStr"/>
      <c r="CH12" t="inlineStr"/>
      <c r="CI12" t="inlineStr"/>
      <c r="CJ12" t="inlineStr"/>
      <c r="CK12" t="inlineStr"/>
      <c r="CL12" t="inlineStr"/>
      <c r="CM12" t="inlineStr"/>
      <c r="CN12" t="inlineStr"/>
      <c r="CO12" t="inlineStr"/>
      <c r="CP12" t="inlineStr"/>
      <c r="CQ12" t="inlineStr"/>
      <c r="CR12" t="inlineStr"/>
      <c r="CS12" t="inlineStr"/>
      <c r="CT12" t="inlineStr"/>
      <c r="CU12" t="inlineStr"/>
      <c r="CV12" t="inlineStr"/>
      <c r="CW12" t="inlineStr"/>
      <c r="CX12" t="inlineStr"/>
      <c r="CY12" t="inlineStr"/>
      <c r="CZ12" t="inlineStr"/>
      <c r="DA12" t="inlineStr"/>
      <c r="DB12" t="inlineStr"/>
      <c r="DC12" t="inlineStr"/>
      <c r="DD12" t="inlineStr"/>
      <c r="DE12" t="inlineStr"/>
      <c r="DF12" t="inlineStr"/>
      <c r="DG12" t="inlineStr"/>
      <c r="DH12" t="inlineStr"/>
      <c r="DI12" t="inlineStr"/>
      <c r="DJ12" t="inlineStr"/>
      <c r="DK12" t="inlineStr"/>
      <c r="DL12" t="inlineStr"/>
      <c r="DM12" t="inlineStr"/>
      <c r="DN12" t="inlineStr"/>
      <c r="DO12" t="inlineStr"/>
      <c r="DP12" t="inlineStr"/>
      <c r="DQ12" t="inlineStr"/>
      <c r="DR12" t="inlineStr"/>
      <c r="DS12" t="inlineStr"/>
      <c r="DT12" t="inlineStr"/>
      <c r="DU12" t="inlineStr"/>
      <c r="DV12" t="inlineStr"/>
      <c r="DW12" t="inlineStr"/>
      <c r="DX12" t="inlineStr"/>
      <c r="DY12" t="inlineStr"/>
      <c r="DZ12" t="inlineStr"/>
      <c r="EA12" t="inlineStr"/>
      <c r="EB12" t="inlineStr"/>
      <c r="EC12" t="inlineStr"/>
      <c r="ED12" t="inlineStr"/>
      <c r="EE12" t="inlineStr"/>
      <c r="EF12" t="inlineStr"/>
      <c r="EG12" t="inlineStr"/>
      <c r="EH12" t="inlineStr"/>
    </row>
    <row r="13">
      <c r="A13" t="inlineStr">
        <is>
          <t>окна из пвх</t>
        </is>
      </c>
      <c r="B13" t="inlineStr">
        <is>
          <t>xn--80aewmcbs.xn--p1ai</t>
        </is>
      </c>
      <c r="C13" t="inlineStr">
        <is>
          <t>«ОкнаВрн» - Воронежский Завод Светопрозрачных Конструкций | Производство и установка пластиковых окон и остекление квартир и лоджий</t>
        </is>
      </c>
      <c r="D13" t="inlineStr"/>
      <c r="E13" t="inlineStr">
        <is>
          <t>oknavrn@list.ru</t>
        </is>
      </c>
      <c r="F13" t="inlineStr"/>
      <c r="G13" t="inlineStr"/>
      <c r="H13" t="inlineStr"/>
      <c r="I13" t="inlineStr"/>
      <c r="J13" t="inlineStr"/>
      <c r="K13" t="inlineStr"/>
      <c r="L13" t="inlineStr"/>
      <c r="M13" t="inlineStr"/>
      <c r="N13" t="inlineStr"/>
      <c r="O13" t="inlineStr"/>
      <c r="P13" t="inlineStr">
        <is>
          <t>поиск</t>
        </is>
      </c>
      <c r="Q13" t="inlineStr">
        <is>
          <t>+7 (473) 229-34-43</t>
        </is>
      </c>
      <c r="R13" t="inlineStr">
        <is>
          <t>+7 (920) 21 17 730</t>
        </is>
      </c>
      <c r="S13" t="inlineStr">
        <is>
          <t>+7 (920) 21 18 434</t>
        </is>
      </c>
      <c r="T13">
        <f>HYPERLINK("https://xn--80aewmcbs.xn--p1ai/about.html", "https://xn--80aewmcbs.xn--p1ai/about.html")</f>
        <v/>
      </c>
      <c r="U13" t="inlineStr">
        <is>
          <t>О компании ОкнаВрн - производителя и установщика пластиковых окон и балконов различных профилей в Воронеже и области</t>
        </is>
      </c>
      <c r="V13" t="inlineStr">
        <is>
          <t>+7 (473) 229-34-43</t>
        </is>
      </c>
      <c r="W13">
        <f>HYPERLINK("https://xn--80aewmcbs.xn--p1ai/info/skidka-45-na-osteklenie-i-uteplenie.html", "https://xn--80aewmcbs.xn--p1ai/info/skidka-45-na-osteklenie-i-uteplenie.html")</f>
        <v/>
      </c>
      <c r="X13" t="inlineStr">
        <is>
          <t>Скидка 45% на остекление и утепление балконов! - Статьи от профессионалов по установке пластиковых окон и остеклении лоджий - ОкнаВрн.рф</t>
        </is>
      </c>
      <c r="Y13" t="inlineStr">
        <is>
          <t>+7 (920) 21 17 730</t>
        </is>
      </c>
      <c r="Z13">
        <f>HYPERLINK("https://xn--80aewmcbs.xn--p1ai/info/skidka-45-na-osteklenie-i-uteplenie.html", "https://xn--80aewmcbs.xn--p1ai/info/skidka-45-na-osteklenie-i-uteplenie.html")</f>
        <v/>
      </c>
      <c r="AA13" t="inlineStr">
        <is>
          <t>Скидка 45% на остекление и утепление балконов! - Статьи от профессионалов по установке пластиковых окон и остеклении лоджий - ОкнаВрн.рф</t>
        </is>
      </c>
      <c r="AB13" t="inlineStr">
        <is>
          <t>+7 (920) 21 18 434</t>
        </is>
      </c>
      <c r="AC13" t="inlineStr"/>
      <c r="AD13" t="inlineStr"/>
      <c r="AE13" t="inlineStr"/>
      <c r="AF13" t="inlineStr">
        <is>
          <t>https://окнаврн.рф</t>
        </is>
      </c>
      <c r="AG13">
        <f>HYPERLINK("https://окнаврн.рф", "«ОкнаВрн» - Воронежский Завод Светопрозрачных Конструкций | Производство и установка пластиковых окон и остекление квартир и лоджий")</f>
        <v/>
      </c>
      <c r="AH13">
        <f>HYPERLINK("https://xn--80aewmcbs.xn--p1ai/about.html", "https://xn--80aewmcbs.xn--p1ai/about.html")</f>
        <v/>
      </c>
      <c r="AI13" t="inlineStr">
        <is>
          <t>О компании ОкнаВрн - производителя и установщика пластиковых окон и балконов различных профилей в Воронеже и области</t>
        </is>
      </c>
      <c r="AJ13" t="inlineStr">
        <is>
          <t>oknavrn@list.ru</t>
        </is>
      </c>
      <c r="AK13" t="inlineStr"/>
      <c r="AL13" t="inlineStr"/>
      <c r="AM13" t="inlineStr"/>
      <c r="AN13" t="inlineStr"/>
      <c r="AO13" t="inlineStr"/>
      <c r="AP13" t="inlineStr"/>
      <c r="AQ13" t="inlineStr"/>
      <c r="AR13" t="inlineStr"/>
      <c r="AS13" t="inlineStr"/>
      <c r="AT13" t="inlineStr"/>
      <c r="AU13" t="inlineStr"/>
      <c r="AV13" t="inlineStr"/>
      <c r="AW13" t="inlineStr"/>
      <c r="AX13" t="inlineStr"/>
      <c r="AY13" t="inlineStr"/>
      <c r="AZ13" t="inlineStr"/>
      <c r="BA13" t="inlineStr"/>
      <c r="BB13" t="inlineStr"/>
      <c r="BC13" t="inlineStr"/>
      <c r="BD13" t="inlineStr"/>
      <c r="BE13" t="inlineStr"/>
      <c r="BF13" t="inlineStr"/>
      <c r="BG13" t="inlineStr"/>
      <c r="BH13" t="inlineStr"/>
      <c r="BI13" t="inlineStr"/>
      <c r="BJ13" t="inlineStr"/>
      <c r="BK13" t="inlineStr"/>
      <c r="BL13" t="inlineStr"/>
      <c r="BM13" t="inlineStr"/>
      <c r="BN13" t="inlineStr"/>
      <c r="BO13" t="inlineStr"/>
      <c r="BP13" t="inlineStr"/>
      <c r="BQ13" t="inlineStr"/>
      <c r="BR13" t="inlineStr"/>
      <c r="BS13" t="inlineStr"/>
      <c r="BT13" t="inlineStr"/>
      <c r="BU13" t="inlineStr"/>
      <c r="BV13" t="inlineStr"/>
      <c r="BW13" t="inlineStr"/>
      <c r="BX13" t="inlineStr"/>
      <c r="BY13" t="inlineStr"/>
      <c r="BZ13" t="inlineStr"/>
      <c r="CA13" t="inlineStr"/>
      <c r="CB13" t="inlineStr"/>
      <c r="CC13" t="inlineStr"/>
      <c r="CD13" t="inlineStr"/>
      <c r="CE13" t="inlineStr"/>
      <c r="CF13" t="inlineStr"/>
      <c r="CG13" t="inlineStr"/>
      <c r="CH13" t="inlineStr"/>
      <c r="CI13" t="inlineStr"/>
      <c r="CJ13" t="inlineStr"/>
      <c r="CK13" t="inlineStr"/>
      <c r="CL13" t="inlineStr"/>
      <c r="CM13" t="inlineStr"/>
      <c r="CN13" t="inlineStr"/>
      <c r="CO13" t="inlineStr"/>
      <c r="CP13" t="inlineStr"/>
      <c r="CQ13" t="inlineStr"/>
      <c r="CR13" t="inlineStr"/>
      <c r="CS13" t="inlineStr"/>
      <c r="CT13" t="inlineStr"/>
      <c r="CU13" t="inlineStr"/>
      <c r="CV13" t="inlineStr"/>
      <c r="CW13" t="inlineStr"/>
      <c r="CX13" t="inlineStr"/>
      <c r="CY13" t="inlineStr"/>
      <c r="CZ13" t="inlineStr"/>
      <c r="DA13" t="inlineStr"/>
      <c r="DB13" t="inlineStr"/>
      <c r="DC13" t="inlineStr"/>
      <c r="DD13" t="inlineStr"/>
      <c r="DE13" t="inlineStr"/>
      <c r="DF13" t="inlineStr"/>
      <c r="DG13" t="inlineStr"/>
      <c r="DH13" t="inlineStr"/>
      <c r="DI13" t="inlineStr"/>
      <c r="DJ13" t="inlineStr"/>
      <c r="DK13" t="inlineStr"/>
      <c r="DL13" t="inlineStr"/>
      <c r="DM13" t="inlineStr"/>
      <c r="DN13" t="inlineStr"/>
      <c r="DO13" t="inlineStr"/>
      <c r="DP13" t="inlineStr"/>
      <c r="DQ13" t="inlineStr"/>
      <c r="DR13" t="inlineStr"/>
      <c r="DS13" t="inlineStr"/>
      <c r="DT13" t="inlineStr"/>
      <c r="DU13" t="inlineStr"/>
      <c r="DV13" t="inlineStr"/>
      <c r="DW13" t="inlineStr"/>
      <c r="DX13" t="inlineStr"/>
      <c r="DY13" t="inlineStr"/>
      <c r="DZ13" t="inlineStr"/>
      <c r="EA13" t="inlineStr"/>
      <c r="EB13" t="inlineStr"/>
      <c r="EC13" t="inlineStr"/>
      <c r="ED13" t="inlineStr"/>
      <c r="EE13" t="inlineStr"/>
      <c r="EF13" t="inlineStr"/>
      <c r="EG13" t="inlineStr"/>
      <c r="EH13" t="inlineStr"/>
    </row>
    <row r="14">
      <c r="A14" t="inlineStr">
        <is>
          <t>пластиковые окна</t>
        </is>
      </c>
      <c r="B14" t="inlineStr">
        <is>
          <t>voronezh.okna-kpi.ru</t>
        </is>
      </c>
      <c r="C14" t="inlineStr">
        <is>
          <t>Пластиковые окна ПВХ  в Воронеже, купить окна на заказ с установкой</t>
        </is>
      </c>
      <c r="D14" t="inlineStr"/>
      <c r="E14" t="inlineStr">
        <is>
          <t>info@okna-kpi.ru</t>
        </is>
      </c>
      <c r="F14" t="inlineStr"/>
      <c r="G14" t="inlineStr"/>
      <c r="H14" t="inlineStr"/>
      <c r="I14" t="inlineStr"/>
      <c r="J14" t="inlineStr"/>
      <c r="K14" t="inlineStr">
        <is>
          <t>https://vk.com/kpi_okna</t>
        </is>
      </c>
      <c r="L14" t="inlineStr"/>
      <c r="M14" t="inlineStr"/>
      <c r="N14" t="inlineStr"/>
      <c r="O14" t="inlineStr"/>
      <c r="P14" t="inlineStr">
        <is>
          <t>поиск</t>
        </is>
      </c>
      <c r="Q14" t="inlineStr">
        <is>
          <t>+7 (105) 520-90-08</t>
        </is>
      </c>
      <c r="R14" t="inlineStr">
        <is>
          <t>+7 (106) 00 00 000</t>
        </is>
      </c>
      <c r="S14" t="inlineStr">
        <is>
          <t>+7 (473) 276-16-21</t>
        </is>
      </c>
      <c r="T14">
        <f>HYPERLINK("https://voronezh.okna-kpi.ru/o-kompanii/", "https://voronezh.okna-kpi.ru/o-kompanii/")</f>
        <v/>
      </c>
      <c r="U14" t="inlineStr">
        <is>
          <t>О компании Окна КПИ</t>
        </is>
      </c>
      <c r="V14" t="inlineStr">
        <is>
          <t>+7 (105) 520-90-08</t>
        </is>
      </c>
      <c r="W14">
        <f>HYPERLINK("https://voronezh.okna-kpi.ru/o-kompanii/", "https://voronezh.okna-kpi.ru/o-kompanii/")</f>
        <v/>
      </c>
      <c r="X14" t="inlineStr">
        <is>
          <t>О компании Окна КПИ</t>
        </is>
      </c>
      <c r="Y14" t="inlineStr">
        <is>
          <t>+7 (106) 00 00 000</t>
        </is>
      </c>
      <c r="Z14">
        <f>HYPERLINK("https://voronezh.okna-kpi.ru/contacts/", "https://voronezh.okna-kpi.ru/contacts/")</f>
        <v/>
      </c>
      <c r="AA14" t="inlineStr">
        <is>
          <t>Окна КПИ офисы продаж г. Воронеж</t>
        </is>
      </c>
      <c r="AB14" t="inlineStr">
        <is>
          <t>+7 (473) 276-16-21</t>
        </is>
      </c>
      <c r="AC14" t="inlineStr"/>
      <c r="AD14" t="inlineStr"/>
      <c r="AE14" t="inlineStr"/>
      <c r="AF14" t="inlineStr">
        <is>
          <t>https://voronezh.okna-kpi.ru</t>
        </is>
      </c>
      <c r="AG14">
        <f>HYPERLINK("https://voronezh.okna-kpi.ru", "Пластиковые окна ПВХ  в Воронеже, купить окна на заказ с установкой")</f>
        <v/>
      </c>
      <c r="AH14">
        <f>HYPERLINK("https://voronezh.okna-kpi.ru/contacts/", "https://voronezh.okna-kpi.ru/contacts/")</f>
        <v/>
      </c>
      <c r="AI14" t="inlineStr">
        <is>
          <t>Окна КПИ офисы продаж г. Воронеж</t>
        </is>
      </c>
      <c r="AJ14" t="inlineStr">
        <is>
          <t>info@okna-kpi.ru</t>
        </is>
      </c>
      <c r="AK14" t="inlineStr"/>
      <c r="AL14" t="inlineStr"/>
      <c r="AM14" t="inlineStr"/>
      <c r="AN14" t="inlineStr"/>
      <c r="AO14" t="inlineStr"/>
      <c r="AP14" t="inlineStr"/>
      <c r="AQ14" t="inlineStr"/>
      <c r="AR14" t="inlineStr"/>
      <c r="AS14" t="inlineStr"/>
      <c r="AT14">
        <f>HYPERLINK("https://voronezh.okna-kpi.ru/contacts/", "https://voronezh.okna-kpi.ru/contacts/")</f>
        <v/>
      </c>
      <c r="AU14" t="inlineStr">
        <is>
          <t>Окна КПИ офисы продаж г. Воронеж</t>
        </is>
      </c>
      <c r="AV14" t="inlineStr">
        <is>
          <t>https://vk.com/kpi_okna</t>
        </is>
      </c>
      <c r="AW14" t="inlineStr"/>
      <c r="AX14" t="inlineStr"/>
      <c r="AY14" t="inlineStr"/>
      <c r="AZ14" t="inlineStr"/>
      <c r="BA14" t="inlineStr"/>
      <c r="BB14" t="inlineStr"/>
      <c r="BC14" t="inlineStr"/>
      <c r="BD14" t="inlineStr"/>
      <c r="BE14" t="inlineStr"/>
      <c r="BF14" t="inlineStr"/>
      <c r="BG14" t="inlineStr"/>
      <c r="BH14" t="inlineStr"/>
      <c r="BI14" t="inlineStr"/>
      <c r="BJ14" t="inlineStr"/>
      <c r="BK14" t="inlineStr"/>
      <c r="BL14" t="inlineStr"/>
      <c r="BM14" t="inlineStr"/>
      <c r="BN14" t="inlineStr"/>
      <c r="BO14" t="inlineStr"/>
      <c r="BP14" t="inlineStr"/>
      <c r="BQ14" t="inlineStr"/>
      <c r="BR14" t="inlineStr"/>
      <c r="BS14" t="inlineStr"/>
      <c r="BT14" t="inlineStr"/>
      <c r="BU14" t="inlineStr"/>
      <c r="BV14" t="inlineStr"/>
      <c r="BW14" t="inlineStr"/>
      <c r="BX14" t="inlineStr"/>
      <c r="BY14" t="inlineStr"/>
      <c r="BZ14" t="inlineStr"/>
      <c r="CA14" t="inlineStr"/>
      <c r="CB14" t="inlineStr"/>
      <c r="CC14" t="inlineStr"/>
      <c r="CD14" t="inlineStr"/>
      <c r="CE14" t="inlineStr"/>
      <c r="CF14" t="inlineStr"/>
      <c r="CG14" t="inlineStr"/>
      <c r="CH14" t="inlineStr"/>
      <c r="CI14" t="inlineStr"/>
      <c r="CJ14" t="inlineStr"/>
      <c r="CK14" t="inlineStr"/>
      <c r="CL14" t="inlineStr"/>
      <c r="CM14" t="inlineStr"/>
      <c r="CN14" t="inlineStr"/>
      <c r="CO14" t="inlineStr"/>
      <c r="CP14" t="inlineStr"/>
      <c r="CQ14" t="inlineStr"/>
      <c r="CR14" t="inlineStr"/>
      <c r="CS14" t="inlineStr"/>
      <c r="CT14" t="inlineStr"/>
      <c r="CU14" t="inlineStr"/>
      <c r="CV14" t="inlineStr"/>
      <c r="CW14" t="inlineStr"/>
      <c r="CX14" t="inlineStr"/>
      <c r="CY14" t="inlineStr"/>
      <c r="CZ14" t="inlineStr"/>
      <c r="DA14" t="inlineStr"/>
      <c r="DB14" t="inlineStr"/>
      <c r="DC14" t="inlineStr"/>
      <c r="DD14" t="inlineStr"/>
      <c r="DE14" t="inlineStr"/>
      <c r="DF14" t="inlineStr"/>
      <c r="DG14" t="inlineStr"/>
      <c r="DH14" t="inlineStr"/>
      <c r="DI14" t="inlineStr"/>
      <c r="DJ14" t="inlineStr"/>
      <c r="DK14" t="inlineStr"/>
      <c r="DL14" t="inlineStr"/>
      <c r="DM14" t="inlineStr"/>
      <c r="DN14" t="inlineStr"/>
      <c r="DO14" t="inlineStr"/>
      <c r="DP14" t="inlineStr"/>
      <c r="DQ14" t="inlineStr"/>
      <c r="DR14" t="inlineStr"/>
      <c r="DS14" t="inlineStr"/>
      <c r="DT14" t="inlineStr"/>
      <c r="DU14" t="inlineStr"/>
      <c r="DV14" t="inlineStr"/>
      <c r="DW14" t="inlineStr"/>
      <c r="DX14" t="inlineStr"/>
      <c r="DY14" t="inlineStr"/>
      <c r="DZ14" t="inlineStr"/>
      <c r="EA14" t="inlineStr"/>
      <c r="EB14" t="inlineStr"/>
      <c r="EC14" t="inlineStr"/>
      <c r="ED14" t="inlineStr"/>
      <c r="EE14" t="inlineStr"/>
      <c r="EF14" t="inlineStr"/>
      <c r="EG14" t="inlineStr"/>
      <c r="EH14" t="inlineStr"/>
    </row>
    <row r="15">
      <c r="A15" t="inlineStr">
        <is>
          <t>пластиковые окна</t>
        </is>
      </c>
      <c r="B15" t="inlineStr">
        <is>
          <t>xn--80aa1abgkf2b.xn--p1ai</t>
        </is>
      </c>
      <c r="C15" t="inlineStr">
        <is>
          <t>Магазин ОкнаЛайт в Воронеже | Купить окна</t>
        </is>
      </c>
      <c r="D15" t="inlineStr"/>
      <c r="E15" t="inlineStr">
        <is>
          <t>okna-lite36@yandex.ru</t>
        </is>
      </c>
      <c r="F15" t="inlineStr"/>
      <c r="G15" t="inlineStr"/>
      <c r="H15" t="inlineStr"/>
      <c r="I15" t="inlineStr"/>
      <c r="J15" t="inlineStr">
        <is>
          <t>https://wa.me/79529507334</t>
        </is>
      </c>
      <c r="K15" t="inlineStr">
        <is>
          <t>https://vk.com/oknalight36</t>
        </is>
      </c>
      <c r="L15" t="inlineStr">
        <is>
          <t>https://instagram.com/okna_light_vrn</t>
        </is>
      </c>
      <c r="M15" t="inlineStr"/>
      <c r="N15" t="inlineStr"/>
      <c r="O15" t="inlineStr"/>
      <c r="P15" t="inlineStr">
        <is>
          <t>поиск</t>
        </is>
      </c>
      <c r="Q15" t="inlineStr">
        <is>
          <t>+7 (473) 240-50-05</t>
        </is>
      </c>
      <c r="R15" t="inlineStr">
        <is>
          <t>+7 (952) 95 07 334</t>
        </is>
      </c>
      <c r="S15" t="inlineStr"/>
      <c r="T15">
        <f>HYPERLINK("https://xn--80aa1abgkf2b.xn--p1ai/o-kompanii", "https://xn--80aa1abgkf2b.xn--p1ai/o-kompanii")</f>
        <v/>
      </c>
      <c r="U15" t="inlineStr">
        <is>
          <t>Заказать остекление беседки в Воронеже под ключ</t>
        </is>
      </c>
      <c r="V15" t="inlineStr">
        <is>
          <t>+7 (473) 240-50-05</t>
        </is>
      </c>
      <c r="W15">
        <f>HYPERLINK("https://xn--80aa1abgkf2b.xn--p1ai/o-kompanii", "https://xn--80aa1abgkf2b.xn--p1ai/o-kompanii")</f>
        <v/>
      </c>
      <c r="X15" t="inlineStr">
        <is>
          <t>Заказать остекление беседки в Воронеже под ключ</t>
        </is>
      </c>
      <c r="Y15" t="inlineStr">
        <is>
          <t>+7 (952) 95 07 334</t>
        </is>
      </c>
      <c r="Z15" t="inlineStr"/>
      <c r="AA15" t="inlineStr"/>
      <c r="AB15" t="inlineStr"/>
      <c r="AC15">
        <f>HYPERLINK("https://xn--80aa1abgkf2b.xn--p1ai/o-kompanii", "https://xn--80aa1abgkf2b.xn--p1ai/o-kompanii")</f>
        <v/>
      </c>
      <c r="AD15" t="inlineStr">
        <is>
          <t>Заказать остекление беседки в Воронеже под ключ</t>
        </is>
      </c>
      <c r="AE15" t="inlineStr">
        <is>
          <t>https://wa.me/79529507334</t>
        </is>
      </c>
      <c r="AF15" t="inlineStr">
        <is>
          <t>https://окналайт.рф</t>
        </is>
      </c>
      <c r="AG15">
        <f>HYPERLINK("https://окналайт.рф", "Магазин ОкнаЛайт в Воронеже | Купить окна")</f>
        <v/>
      </c>
      <c r="AH15">
        <f>HYPERLINK("https://xn--80aa1abgkf2b.xn--p1ai/o-kompanii", "https://xn--80aa1abgkf2b.xn--p1ai/o-kompanii")</f>
        <v/>
      </c>
      <c r="AI15" t="inlineStr">
        <is>
          <t>Заказать остекление беседки в Воронеже под ключ</t>
        </is>
      </c>
      <c r="AJ15" t="inlineStr">
        <is>
          <t>okna-lite36@yandex.ru</t>
        </is>
      </c>
      <c r="AK15" t="inlineStr"/>
      <c r="AL15" t="inlineStr"/>
      <c r="AM15" t="inlineStr"/>
      <c r="AN15" t="inlineStr"/>
      <c r="AO15" t="inlineStr"/>
      <c r="AP15" t="inlineStr"/>
      <c r="AQ15" t="inlineStr"/>
      <c r="AR15" t="inlineStr"/>
      <c r="AS15" t="inlineStr"/>
      <c r="AT15">
        <f>HYPERLINK("https://xn--80aa1abgkf2b.xn--p1ai/o-kompanii", "https://xn--80aa1abgkf2b.xn--p1ai/o-kompanii")</f>
        <v/>
      </c>
      <c r="AU15" t="inlineStr">
        <is>
          <t>Заказать остекление беседки в Воронеже под ключ</t>
        </is>
      </c>
      <c r="AV15" t="inlineStr">
        <is>
          <t>https://vk.com/oknalight36</t>
        </is>
      </c>
      <c r="AW15">
        <f>HYPERLINK("https://xn--80aa1abgkf2b.xn--p1ai/o-kompanii", "https://xn--80aa1abgkf2b.xn--p1ai/o-kompanii")</f>
        <v/>
      </c>
      <c r="AX15" t="inlineStr">
        <is>
          <t>Заказать остекление беседки в Воронеже под ключ</t>
        </is>
      </c>
      <c r="AY15" t="inlineStr">
        <is>
          <t>https://instagram.com/okna_light_vrn</t>
        </is>
      </c>
      <c r="AZ15" t="inlineStr"/>
      <c r="BA15" t="inlineStr"/>
      <c r="BB15" t="inlineStr"/>
      <c r="BC15" t="inlineStr"/>
      <c r="BD15" t="inlineStr"/>
      <c r="BE15" t="inlineStr"/>
      <c r="BF15" t="inlineStr"/>
      <c r="BG15" t="inlineStr"/>
      <c r="BH15" t="inlineStr"/>
      <c r="BI15" t="inlineStr"/>
      <c r="BJ15" t="inlineStr"/>
      <c r="BK15" t="inlineStr"/>
      <c r="BL15" t="inlineStr"/>
      <c r="BM15" t="inlineStr"/>
      <c r="BN15" t="inlineStr"/>
      <c r="BO15" t="inlineStr"/>
      <c r="BP15" t="inlineStr"/>
      <c r="BQ15" t="inlineStr"/>
      <c r="BR15" t="inlineStr"/>
      <c r="BS15" t="inlineStr"/>
      <c r="BT15" t="inlineStr"/>
      <c r="BU15" t="inlineStr"/>
      <c r="BV15" t="inlineStr"/>
      <c r="BW15" t="inlineStr"/>
      <c r="BX15" t="inlineStr"/>
      <c r="BY15" t="inlineStr"/>
      <c r="BZ15" t="inlineStr"/>
      <c r="CA15" t="inlineStr"/>
      <c r="CB15" t="inlineStr"/>
      <c r="CC15" t="inlineStr"/>
      <c r="CD15" t="inlineStr"/>
      <c r="CE15" t="inlineStr"/>
      <c r="CF15" t="inlineStr"/>
      <c r="CG15" t="inlineStr"/>
      <c r="CH15" t="inlineStr"/>
      <c r="CI15" t="inlineStr"/>
      <c r="CJ15" t="inlineStr"/>
      <c r="CK15" t="inlineStr"/>
      <c r="CL15" t="inlineStr"/>
      <c r="CM15" t="inlineStr"/>
      <c r="CN15" t="inlineStr"/>
      <c r="CO15" t="inlineStr"/>
      <c r="CP15" t="inlineStr"/>
      <c r="CQ15" t="inlineStr"/>
      <c r="CR15" t="inlineStr"/>
      <c r="CS15" t="inlineStr"/>
      <c r="CT15" t="inlineStr"/>
      <c r="CU15" t="inlineStr"/>
      <c r="CV15" t="inlineStr"/>
      <c r="CW15" t="inlineStr"/>
      <c r="CX15" t="inlineStr"/>
      <c r="CY15" t="inlineStr"/>
      <c r="CZ15" t="inlineStr"/>
      <c r="DA15" t="inlineStr"/>
      <c r="DB15" t="inlineStr"/>
      <c r="DC15" t="inlineStr"/>
      <c r="DD15" t="inlineStr"/>
      <c r="DE15" t="inlineStr"/>
      <c r="DF15" t="inlineStr"/>
      <c r="DG15" t="inlineStr"/>
      <c r="DH15" t="inlineStr"/>
      <c r="DI15" t="inlineStr"/>
      <c r="DJ15" t="inlineStr"/>
      <c r="DK15" t="inlineStr"/>
      <c r="DL15" t="inlineStr"/>
      <c r="DM15" t="inlineStr"/>
      <c r="DN15" t="inlineStr"/>
      <c r="DO15" t="inlineStr"/>
      <c r="DP15" t="inlineStr"/>
      <c r="DQ15" t="inlineStr"/>
      <c r="DR15" t="inlineStr"/>
      <c r="DS15" t="inlineStr"/>
      <c r="DT15" t="inlineStr"/>
      <c r="DU15" t="inlineStr"/>
      <c r="DV15" t="inlineStr"/>
      <c r="DW15" t="inlineStr"/>
      <c r="DX15" t="inlineStr"/>
      <c r="DY15" t="inlineStr"/>
      <c r="DZ15" t="inlineStr"/>
      <c r="EA15" t="inlineStr"/>
      <c r="EB15" t="inlineStr"/>
      <c r="EC15" t="inlineStr"/>
      <c r="ED15" t="inlineStr"/>
      <c r="EE15" t="inlineStr"/>
      <c r="EF15" t="inlineStr"/>
      <c r="EG15" t="inlineStr"/>
      <c r="EH15" t="inlineStr"/>
    </row>
    <row r="16">
      <c r="A16" t="inlineStr">
        <is>
          <t>пластиковые окна</t>
        </is>
      </c>
      <c r="B16" t="inlineStr">
        <is>
          <t>vo-zavod.ru</t>
        </is>
      </c>
      <c r="C16" t="inlineStr">
        <is>
          <t>Пластиковые окна купить в Воронеже - ПВХ-окна на заказ от производителя</t>
        </is>
      </c>
      <c r="D16" t="inlineStr"/>
      <c r="E16" t="inlineStr"/>
      <c r="F16" t="inlineStr"/>
      <c r="G16" t="inlineStr"/>
      <c r="H16" t="inlineStr"/>
      <c r="I16" t="inlineStr"/>
      <c r="J16" t="inlineStr">
        <is>
          <t>https://api.whatsapp.com/send?phone=79518560730, https://wa.me/79518560730</t>
        </is>
      </c>
      <c r="K16" t="inlineStr"/>
      <c r="L16" t="inlineStr"/>
      <c r="M16" t="inlineStr">
        <is>
          <t>https://t.me/vozavod_bot</t>
        </is>
      </c>
      <c r="N16" t="inlineStr"/>
      <c r="O16" t="inlineStr"/>
      <c r="P16" t="inlineStr">
        <is>
          <t>поиск</t>
        </is>
      </c>
      <c r="Q16" t="inlineStr">
        <is>
          <t>+7 (473) 200-94-37</t>
        </is>
      </c>
      <c r="R16" t="inlineStr"/>
      <c r="S16" t="inlineStr"/>
      <c r="T16">
        <f>HYPERLINK("https://vo-zavod.ru#popup:voz", "https://vo-zavod.ru#popup:voz")</f>
        <v/>
      </c>
      <c r="U16" t="inlineStr">
        <is>
          <t>Пластиковые окна купить в Воронеже - ПВХ-окна на заказ от производителя</t>
        </is>
      </c>
      <c r="V16" t="inlineStr">
        <is>
          <t>+7 (473) 200-94-37</t>
        </is>
      </c>
      <c r="W16" t="inlineStr"/>
      <c r="X16" t="inlineStr"/>
      <c r="Y16" t="inlineStr"/>
      <c r="Z16" t="inlineStr"/>
      <c r="AA16" t="inlineStr"/>
      <c r="AB16" t="inlineStr"/>
      <c r="AC16">
        <f>HYPERLINK("https://vo-zavod.ru#popup:voz", "https://vo-zavod.ru#popup:voz")</f>
        <v/>
      </c>
      <c r="AD16" t="inlineStr">
        <is>
          <t>Пластиковые окна купить в Воронеже - ПВХ-окна на заказ от производителя</t>
        </is>
      </c>
      <c r="AE16" t="inlineStr">
        <is>
          <t>https://api.whatsapp.com/send?phone=79518560730</t>
        </is>
      </c>
      <c r="AF16" t="inlineStr">
        <is>
          <t>https://vo-zavod.ru</t>
        </is>
      </c>
      <c r="AG16">
        <f>HYPERLINK("https://vo-zavod.ru", "Пластиковые окна купить в Воронеже - ПВХ-окна на заказ от производителя")</f>
        <v/>
      </c>
      <c r="AH16" t="inlineStr"/>
      <c r="AI16" t="inlineStr"/>
      <c r="AJ16" t="inlineStr"/>
      <c r="AK16">
        <f>HYPERLINK("https://vo-zavod.ru#popup:voz", "https://vo-zavod.ru#popup:voz")</f>
        <v/>
      </c>
      <c r="AL16" t="inlineStr">
        <is>
          <t>Пластиковые окна купить в Воронеже - ПВХ-окна на заказ от производителя</t>
        </is>
      </c>
      <c r="AM16" t="inlineStr">
        <is>
          <t>https://wa.me/79518560730</t>
        </is>
      </c>
      <c r="AN16" t="inlineStr"/>
      <c r="AO16" t="inlineStr"/>
      <c r="AP16" t="inlineStr"/>
      <c r="AQ16" t="inlineStr"/>
      <c r="AR16" t="inlineStr"/>
      <c r="AS16" t="inlineStr"/>
      <c r="AT16" t="inlineStr"/>
      <c r="AU16" t="inlineStr"/>
      <c r="AV16" t="inlineStr"/>
      <c r="AW16" t="inlineStr"/>
      <c r="AX16" t="inlineStr"/>
      <c r="AY16" t="inlineStr"/>
      <c r="AZ16">
        <f>HYPERLINK("https://vo-zavod.ru#popup:voz", "https://vo-zavod.ru#popup:voz")</f>
        <v/>
      </c>
      <c r="BA16" t="inlineStr">
        <is>
          <t>Пластиковые окна купить в Воронеже - ПВХ-окна на заказ от производителя</t>
        </is>
      </c>
      <c r="BB16" t="inlineStr">
        <is>
          <t>https://t.me/vozavod_bot</t>
        </is>
      </c>
      <c r="BC16" t="inlineStr"/>
      <c r="BD16" t="inlineStr"/>
      <c r="BE16" t="inlineStr"/>
      <c r="BF16" t="inlineStr"/>
      <c r="BG16" t="inlineStr"/>
      <c r="BH16" t="inlineStr"/>
      <c r="BI16" t="inlineStr"/>
      <c r="BJ16" t="inlineStr"/>
      <c r="BK16" t="inlineStr"/>
      <c r="BL16" t="inlineStr"/>
      <c r="BM16" t="inlineStr"/>
      <c r="BN16" t="inlineStr"/>
      <c r="BO16" t="inlineStr"/>
      <c r="BP16" t="inlineStr"/>
      <c r="BQ16" t="inlineStr"/>
      <c r="BR16" t="inlineStr"/>
      <c r="BS16" t="inlineStr"/>
      <c r="BT16" t="inlineStr"/>
      <c r="BU16" t="inlineStr"/>
      <c r="BV16" t="inlineStr"/>
      <c r="BW16" t="inlineStr"/>
      <c r="BX16" t="inlineStr"/>
      <c r="BY16" t="inlineStr"/>
      <c r="BZ16" t="inlineStr"/>
      <c r="CA16" t="inlineStr"/>
      <c r="CB16" t="inlineStr"/>
      <c r="CC16" t="inlineStr"/>
      <c r="CD16" t="inlineStr"/>
      <c r="CE16" t="inlineStr"/>
      <c r="CF16" t="inlineStr"/>
      <c r="CG16" t="inlineStr"/>
      <c r="CH16" t="inlineStr"/>
      <c r="CI16" t="inlineStr"/>
      <c r="CJ16" t="inlineStr"/>
      <c r="CK16" t="inlineStr"/>
      <c r="CL16" t="inlineStr"/>
      <c r="CM16" t="inlineStr"/>
      <c r="CN16" t="inlineStr"/>
      <c r="CO16" t="inlineStr"/>
      <c r="CP16" t="inlineStr"/>
      <c r="CQ16" t="inlineStr"/>
      <c r="CR16" t="inlineStr"/>
      <c r="CS16" t="inlineStr"/>
      <c r="CT16" t="inlineStr"/>
      <c r="CU16" t="inlineStr"/>
      <c r="CV16" t="inlineStr"/>
      <c r="CW16" t="inlineStr"/>
      <c r="CX16" t="inlineStr"/>
      <c r="CY16" t="inlineStr"/>
      <c r="CZ16" t="inlineStr"/>
      <c r="DA16" t="inlineStr"/>
      <c r="DB16" t="inlineStr"/>
      <c r="DC16" t="inlineStr"/>
      <c r="DD16" t="inlineStr"/>
      <c r="DE16" t="inlineStr"/>
      <c r="DF16" t="inlineStr"/>
      <c r="DG16" t="inlineStr"/>
      <c r="DH16" t="inlineStr"/>
      <c r="DI16" t="inlineStr"/>
      <c r="DJ16" t="inlineStr"/>
      <c r="DK16" t="inlineStr"/>
      <c r="DL16" t="inlineStr"/>
      <c r="DM16" t="inlineStr"/>
      <c r="DN16" t="inlineStr"/>
      <c r="DO16" t="inlineStr"/>
      <c r="DP16" t="inlineStr"/>
      <c r="DQ16" t="inlineStr"/>
      <c r="DR16" t="inlineStr"/>
      <c r="DS16" t="inlineStr"/>
      <c r="DT16" t="inlineStr"/>
      <c r="DU16" t="inlineStr"/>
      <c r="DV16" t="inlineStr"/>
      <c r="DW16" t="inlineStr"/>
      <c r="DX16" t="inlineStr"/>
      <c r="DY16" t="inlineStr"/>
      <c r="DZ16" t="inlineStr"/>
      <c r="EA16" t="inlineStr"/>
      <c r="EB16" t="inlineStr"/>
      <c r="EC16" t="inlineStr"/>
      <c r="ED16" t="inlineStr"/>
      <c r="EE16" t="inlineStr"/>
      <c r="EF16" t="inlineStr"/>
      <c r="EG16" t="inlineStr"/>
      <c r="EH16" t="inlineStr"/>
    </row>
    <row r="17">
      <c r="A17" t="inlineStr">
        <is>
          <t>пластиковые окна</t>
        </is>
      </c>
      <c r="B17" t="inlineStr">
        <is>
          <t>okna-voronezh.ru</t>
        </is>
      </c>
      <c r="C17" t="inlineStr">
        <is>
          <t>Пластиковые окна в Воронеже</t>
        </is>
      </c>
      <c r="D17" t="inlineStr"/>
      <c r="E17" t="inlineStr">
        <is>
          <t>zakaz.oknavoronezh@yandex.ru</t>
        </is>
      </c>
      <c r="F17" t="inlineStr"/>
      <c r="G17" t="inlineStr"/>
      <c r="H17" t="inlineStr"/>
      <c r="I17" t="inlineStr"/>
      <c r="J17" t="inlineStr">
        <is>
          <t>https://wa.me/79518562670</t>
        </is>
      </c>
      <c r="K17" t="inlineStr"/>
      <c r="L17" t="inlineStr"/>
      <c r="M17" t="inlineStr">
        <is>
          <t>https://t.me/+79518562670</t>
        </is>
      </c>
      <c r="N17" t="inlineStr"/>
      <c r="O17" t="inlineStr"/>
      <c r="P17" t="inlineStr">
        <is>
          <t>поиск</t>
        </is>
      </c>
      <c r="Q17" t="inlineStr">
        <is>
          <t>+7 (951) 85 62 670</t>
        </is>
      </c>
      <c r="R17" t="inlineStr"/>
      <c r="S17" t="inlineStr"/>
      <c r="T17">
        <f>HYPERLINK("https://okna-voronezh.ru/o-nashej-kompanii/", "https://okna-voronezh.ru/o-nashej-kompanii/")</f>
        <v/>
      </c>
      <c r="U17" t="inlineStr">
        <is>
          <t>О нашей компании</t>
        </is>
      </c>
      <c r="V17" t="inlineStr">
        <is>
          <t>+7 (951) 85 62 670</t>
        </is>
      </c>
      <c r="W17" t="inlineStr"/>
      <c r="X17" t="inlineStr"/>
      <c r="Y17" t="inlineStr"/>
      <c r="Z17" t="inlineStr"/>
      <c r="AA17" t="inlineStr"/>
      <c r="AB17" t="inlineStr"/>
      <c r="AC17">
        <f>HYPERLINK("https://okna-voronezh.ru/o-nashej-kompanii/", "https://okna-voronezh.ru/o-nashej-kompanii/")</f>
        <v/>
      </c>
      <c r="AD17" t="inlineStr">
        <is>
          <t>О нашей компании</t>
        </is>
      </c>
      <c r="AE17" t="inlineStr">
        <is>
          <t>https://wa.me/79518562670</t>
        </is>
      </c>
      <c r="AF17" t="inlineStr">
        <is>
          <t>https://okna-voronezh.ru</t>
        </is>
      </c>
      <c r="AG17">
        <f>HYPERLINK("https://okna-voronezh.ru", "Пластиковые окна в Воронеже")</f>
        <v/>
      </c>
      <c r="AH17">
        <f>HYPERLINK("https://okna-voronezh.ru/o-nashej-kompanii/", "https://okna-voronezh.ru/o-nashej-kompanii/")</f>
        <v/>
      </c>
      <c r="AI17" t="inlineStr">
        <is>
          <t>О нашей компании</t>
        </is>
      </c>
      <c r="AJ17" t="inlineStr">
        <is>
          <t>zakaz.oknavoronezh@yandex.ru</t>
        </is>
      </c>
      <c r="AK17" t="inlineStr"/>
      <c r="AL17" t="inlineStr"/>
      <c r="AM17" t="inlineStr"/>
      <c r="AN17" t="inlineStr"/>
      <c r="AO17" t="inlineStr"/>
      <c r="AP17" t="inlineStr"/>
      <c r="AQ17" t="inlineStr"/>
      <c r="AR17" t="inlineStr"/>
      <c r="AS17" t="inlineStr"/>
      <c r="AT17" t="inlineStr"/>
      <c r="AU17" t="inlineStr"/>
      <c r="AV17" t="inlineStr"/>
      <c r="AW17" t="inlineStr"/>
      <c r="AX17" t="inlineStr"/>
      <c r="AY17" t="inlineStr"/>
      <c r="AZ17">
        <f>HYPERLINK("https://okna-voronezh.ru/o-nashej-kompanii/", "https://okna-voronezh.ru/o-nashej-kompanii/")</f>
        <v/>
      </c>
      <c r="BA17" t="inlineStr">
        <is>
          <t>О нашей компании</t>
        </is>
      </c>
      <c r="BB17" t="inlineStr">
        <is>
          <t>https://t.me/+79518562670</t>
        </is>
      </c>
      <c r="BC17" t="inlineStr"/>
      <c r="BD17" t="inlineStr"/>
      <c r="BE17" t="inlineStr"/>
      <c r="BF17" t="inlineStr"/>
      <c r="BG17" t="inlineStr"/>
      <c r="BH17" t="inlineStr"/>
      <c r="BI17" t="inlineStr"/>
      <c r="BJ17" t="inlineStr"/>
      <c r="BK17" t="inlineStr"/>
      <c r="BL17" t="inlineStr"/>
      <c r="BM17" t="inlineStr"/>
      <c r="BN17" t="inlineStr"/>
      <c r="BO17" t="inlineStr"/>
      <c r="BP17" t="inlineStr"/>
      <c r="BQ17" t="inlineStr"/>
      <c r="BR17" t="inlineStr"/>
      <c r="BS17" t="inlineStr"/>
      <c r="BT17" t="inlineStr"/>
      <c r="BU17" t="inlineStr"/>
      <c r="BV17" t="inlineStr"/>
      <c r="BW17" t="inlineStr"/>
      <c r="BX17" t="inlineStr"/>
      <c r="BY17" t="inlineStr"/>
      <c r="BZ17" t="inlineStr"/>
      <c r="CA17" t="inlineStr"/>
      <c r="CB17" t="inlineStr"/>
      <c r="CC17" t="inlineStr"/>
      <c r="CD17" t="inlineStr"/>
      <c r="CE17" t="inlineStr"/>
      <c r="CF17" t="inlineStr"/>
      <c r="CG17" t="inlineStr"/>
      <c r="CH17" t="inlineStr"/>
      <c r="CI17" t="inlineStr"/>
      <c r="CJ17" t="inlineStr"/>
      <c r="CK17" t="inlineStr"/>
      <c r="CL17" t="inlineStr"/>
      <c r="CM17" t="inlineStr"/>
      <c r="CN17" t="inlineStr"/>
      <c r="CO17" t="inlineStr"/>
      <c r="CP17" t="inlineStr"/>
      <c r="CQ17" t="inlineStr"/>
      <c r="CR17" t="inlineStr"/>
      <c r="CS17" t="inlineStr"/>
      <c r="CT17" t="inlineStr"/>
      <c r="CU17" t="inlineStr"/>
      <c r="CV17" t="inlineStr"/>
      <c r="CW17" t="inlineStr"/>
      <c r="CX17" t="inlineStr"/>
      <c r="CY17" t="inlineStr"/>
      <c r="CZ17" t="inlineStr"/>
      <c r="DA17" t="inlineStr"/>
      <c r="DB17" t="inlineStr"/>
      <c r="DC17" t="inlineStr"/>
      <c r="DD17" t="inlineStr"/>
      <c r="DE17" t="inlineStr"/>
      <c r="DF17" t="inlineStr"/>
      <c r="DG17" t="inlineStr"/>
      <c r="DH17" t="inlineStr"/>
      <c r="DI17" t="inlineStr"/>
      <c r="DJ17" t="inlineStr"/>
      <c r="DK17" t="inlineStr"/>
      <c r="DL17" t="inlineStr"/>
      <c r="DM17" t="inlineStr"/>
      <c r="DN17" t="inlineStr"/>
      <c r="DO17" t="inlineStr"/>
      <c r="DP17" t="inlineStr"/>
      <c r="DQ17" t="inlineStr"/>
      <c r="DR17" t="inlineStr"/>
      <c r="DS17" t="inlineStr"/>
      <c r="DT17" t="inlineStr"/>
      <c r="DU17" t="inlineStr"/>
      <c r="DV17" t="inlineStr"/>
      <c r="DW17" t="inlineStr"/>
      <c r="DX17" t="inlineStr"/>
      <c r="DY17" t="inlineStr"/>
      <c r="DZ17" t="inlineStr"/>
      <c r="EA17" t="inlineStr"/>
      <c r="EB17" t="inlineStr"/>
      <c r="EC17" t="inlineStr"/>
      <c r="ED17" t="inlineStr"/>
      <c r="EE17" t="inlineStr"/>
      <c r="EF17" t="inlineStr"/>
      <c r="EG17" t="inlineStr"/>
      <c r="EH17" t="inlineStr"/>
    </row>
    <row r="18">
      <c r="A18" t="inlineStr">
        <is>
          <t>пластиковые окна</t>
        </is>
      </c>
      <c r="B18" t="inlineStr">
        <is>
          <t>pk-rokos.ru</t>
        </is>
      </c>
      <c r="C18" t="inlineStr">
        <is>
          <t>Окна и двери от производителя не дорого в Воронеже – компания ПК Рокос</t>
        </is>
      </c>
      <c r="D18" t="inlineStr"/>
      <c r="E18" t="inlineStr">
        <is>
          <t>zakaz@pk-rokos.ru</t>
        </is>
      </c>
      <c r="F18" t="inlineStr">
        <is>
          <t>bokna@pk-rokos.ru</t>
        </is>
      </c>
      <c r="G18" t="inlineStr">
        <is>
          <t>okna@pk-rokos.ru</t>
        </is>
      </c>
      <c r="H18" t="inlineStr"/>
      <c r="I18" t="inlineStr"/>
      <c r="J18" t="inlineStr">
        <is>
          <t>https://wa.me/79107468988</t>
        </is>
      </c>
      <c r="K18" t="inlineStr">
        <is>
          <t>https://vk.com/rokos36</t>
        </is>
      </c>
      <c r="L18" t="inlineStr">
        <is>
          <t>https://www.instagram.com/okna_rokos/</t>
        </is>
      </c>
      <c r="M18" t="inlineStr"/>
      <c r="N18" t="inlineStr"/>
      <c r="O18" t="inlineStr"/>
      <c r="P18" t="inlineStr">
        <is>
          <t>поиск</t>
        </is>
      </c>
      <c r="Q18" t="inlineStr">
        <is>
          <t>+7 (106) 00 00 000</t>
        </is>
      </c>
      <c r="R18" t="inlineStr">
        <is>
          <t>+7 (109) 130-00-00</t>
        </is>
      </c>
      <c r="S18" t="inlineStr">
        <is>
          <t>+7 (366) 804-20-73</t>
        </is>
      </c>
      <c r="T18">
        <f>HYPERLINK("https://pk-rokos.ru/o-kompanii", "https://pk-rokos.ru/o-kompanii")</f>
        <v/>
      </c>
      <c r="U18" t="inlineStr">
        <is>
          <t>Производственная компания РоКос в Воронеже</t>
        </is>
      </c>
      <c r="V18" t="inlineStr">
        <is>
          <t>+7 (106) 00 00 000</t>
        </is>
      </c>
      <c r="W18">
        <f>HYPERLINK("https://pk-rokos.ru/o-kompanii", "https://pk-rokos.ru/o-kompanii")</f>
        <v/>
      </c>
      <c r="X18" t="inlineStr">
        <is>
          <t>Производственная компания РоКос в Воронеже</t>
        </is>
      </c>
      <c r="Y18" t="inlineStr">
        <is>
          <t>+7 (109) 130-00-00</t>
        </is>
      </c>
      <c r="Z18">
        <f>HYPERLINK("https://pk-rokos.ru/o-kompanii", "https://pk-rokos.ru/o-kompanii")</f>
        <v/>
      </c>
      <c r="AA18" t="inlineStr">
        <is>
          <t>Производственная компания РоКос в Воронеже</t>
        </is>
      </c>
      <c r="AB18" t="inlineStr">
        <is>
          <t>+7 (366) 804-20-73</t>
        </is>
      </c>
      <c r="AC18">
        <f>HYPERLINK("https://pk-rokos.ru/article", "https://pk-rokos.ru/article")</f>
        <v/>
      </c>
      <c r="AD18" t="inlineStr">
        <is>
          <t>Полезная информация о пластиковых окнах и дверях | ПК Рокос</t>
        </is>
      </c>
      <c r="AE18" t="inlineStr">
        <is>
          <t>https://wa.me/79107468988</t>
        </is>
      </c>
      <c r="AF18" t="inlineStr">
        <is>
          <t>https://pk-rokos.ru</t>
        </is>
      </c>
      <c r="AG18">
        <f>HYPERLINK("https://pk-rokos.ru", "Окна и двери от производителя не дорого в Воронеже – компания ПК Рокос")</f>
        <v/>
      </c>
      <c r="AH18">
        <f>HYPERLINK("https://pk-rokos.ru/article", "https://pk-rokos.ru/article")</f>
        <v/>
      </c>
      <c r="AI18" t="inlineStr">
        <is>
          <t>Полезная информация о пластиковых окнах и дверях | ПК Рокос</t>
        </is>
      </c>
      <c r="AJ18" t="inlineStr">
        <is>
          <t>bokna@pk-rokos.ru</t>
        </is>
      </c>
      <c r="AK18" t="inlineStr"/>
      <c r="AL18" t="inlineStr"/>
      <c r="AM18" t="inlineStr"/>
      <c r="AN18" t="inlineStr"/>
      <c r="AO18" t="inlineStr"/>
      <c r="AP18" t="inlineStr"/>
      <c r="AQ18" t="inlineStr"/>
      <c r="AR18" t="inlineStr"/>
      <c r="AS18" t="inlineStr"/>
      <c r="AT18">
        <f>HYPERLINK("https://pk-rokos.ru/article", "https://pk-rokos.ru/article")</f>
        <v/>
      </c>
      <c r="AU18" t="inlineStr">
        <is>
          <t>Полезная информация о пластиковых окнах и дверях | ПК Рокос</t>
        </is>
      </c>
      <c r="AV18" t="inlineStr">
        <is>
          <t>https://vk.com/rokos36</t>
        </is>
      </c>
      <c r="AW18">
        <f>HYPERLINK("https://pk-rokos.ru/kontakty", "https://pk-rokos.ru/kontakty")</f>
        <v/>
      </c>
      <c r="AX18" t="inlineStr">
        <is>
          <t>Контактная информация производственной компании Рокос в Воронеже</t>
        </is>
      </c>
      <c r="AY18" t="inlineStr">
        <is>
          <t>https://www.instagram.com/okna_rokos/</t>
        </is>
      </c>
      <c r="AZ18" t="inlineStr"/>
      <c r="BA18" t="inlineStr"/>
      <c r="BB18" t="inlineStr"/>
      <c r="BC18" t="inlineStr"/>
      <c r="BD18" t="inlineStr"/>
      <c r="BE18" t="inlineStr"/>
      <c r="BF18" t="inlineStr">
        <is>
          <t>+7 (473) 258-85-85</t>
        </is>
      </c>
      <c r="BG18" t="inlineStr">
        <is>
          <t>+7 (473) 258-89-88</t>
        </is>
      </c>
      <c r="BH18" t="inlineStr">
        <is>
          <t>+7 (473) 275-89-85</t>
        </is>
      </c>
      <c r="BI18" t="inlineStr">
        <is>
          <t>+7 (910) 74 68 988</t>
        </is>
      </c>
      <c r="BJ18" t="inlineStr">
        <is>
          <t>+7 (910) 74 98 985</t>
        </is>
      </c>
      <c r="BK18" t="inlineStr">
        <is>
          <t>+7 (915) 54 01 365</t>
        </is>
      </c>
      <c r="BL18" t="inlineStr"/>
      <c r="BM18" t="inlineStr"/>
      <c r="BN18">
        <f>HYPERLINK("https://pk-rokos.ru/kontakty", "https://pk-rokos.ru/kontakty")</f>
        <v/>
      </c>
      <c r="BO18" t="inlineStr">
        <is>
          <t>Контактная информация производственной компании Рокос в Воронеже</t>
        </is>
      </c>
      <c r="BP18" t="inlineStr">
        <is>
          <t>+7 (473) 258-85-85</t>
        </is>
      </c>
      <c r="BQ18">
        <f>HYPERLINK("https://pk-rokos.ru/kontakty", "https://pk-rokos.ru/kontakty")</f>
        <v/>
      </c>
      <c r="BR18" t="inlineStr">
        <is>
          <t>Контактная информация производственной компании Рокос в Воронеже</t>
        </is>
      </c>
      <c r="BS18" t="inlineStr">
        <is>
          <t>+7 (473) 258-89-88</t>
        </is>
      </c>
      <c r="BT18">
        <f>HYPERLINK("https://pk-rokos.ru/article", "https://pk-rokos.ru/article")</f>
        <v/>
      </c>
      <c r="BU18" t="inlineStr">
        <is>
          <t>Полезная информация о пластиковых окнах и дверях | ПК Рокос</t>
        </is>
      </c>
      <c r="BV18" t="inlineStr">
        <is>
          <t>+7 (473) 275-89-85</t>
        </is>
      </c>
      <c r="BW18">
        <f>HYPERLINK("https://pk-rokos.ru/article", "https://pk-rokos.ru/article")</f>
        <v/>
      </c>
      <c r="BX18" t="inlineStr">
        <is>
          <t>Полезная информация о пластиковых окнах и дверях | ПК Рокос</t>
        </is>
      </c>
      <c r="BY18" t="inlineStr">
        <is>
          <t>+7 (910) 74 68 988</t>
        </is>
      </c>
      <c r="BZ18">
        <f>HYPERLINK("https://pk-rokos.ru/article", "https://pk-rokos.ru/article")</f>
        <v/>
      </c>
      <c r="CA18" t="inlineStr">
        <is>
          <t>Полезная информация о пластиковых окнах и дверях | ПК Рокос</t>
        </is>
      </c>
      <c r="CB18" t="inlineStr">
        <is>
          <t>+7 (910) 74 98 985</t>
        </is>
      </c>
      <c r="CC18">
        <f>HYPERLINK("https://pk-rokos.ru/kontakty", "https://pk-rokos.ru/kontakty")</f>
        <v/>
      </c>
      <c r="CD18" t="inlineStr">
        <is>
          <t>Контактная информация производственной компании Рокос в Воронеже</t>
        </is>
      </c>
      <c r="CE18" t="inlineStr">
        <is>
          <t>+7 (915) 54 01 365</t>
        </is>
      </c>
      <c r="CF18" t="inlineStr"/>
      <c r="CG18" t="inlineStr"/>
      <c r="CH18" t="inlineStr"/>
      <c r="CI18" t="inlineStr"/>
      <c r="CJ18" t="inlineStr"/>
      <c r="CK18" t="inlineStr"/>
      <c r="CL18">
        <f>HYPERLINK("https://pk-rokos.ru/article", "https://pk-rokos.ru/article")</f>
        <v/>
      </c>
      <c r="CM18" t="inlineStr">
        <is>
          <t>Полезная информация о пластиковых окнах и дверях | ПК Рокос</t>
        </is>
      </c>
      <c r="CN18" t="inlineStr">
        <is>
          <t>okna@pk-rokos.ru</t>
        </is>
      </c>
      <c r="CO18">
        <f>HYPERLINK("https://pk-rokos.ru/kontakty", "https://pk-rokos.ru/kontakty")</f>
        <v/>
      </c>
      <c r="CP18" t="inlineStr">
        <is>
          <t>Контактная информация производственной компании Рокос в Воронеже</t>
        </is>
      </c>
      <c r="CQ18" t="inlineStr">
        <is>
          <t>zakaz@pk-rokos.ru</t>
        </is>
      </c>
      <c r="CR18" t="inlineStr"/>
      <c r="CS18" t="inlineStr"/>
      <c r="CT18" t="inlineStr"/>
      <c r="CU18" t="inlineStr"/>
      <c r="CV18" t="inlineStr"/>
      <c r="CW18" t="inlineStr"/>
      <c r="CX18" t="inlineStr"/>
      <c r="CY18" t="inlineStr"/>
      <c r="CZ18" t="inlineStr"/>
      <c r="DA18" t="inlineStr"/>
      <c r="DB18" t="inlineStr"/>
      <c r="DC18" t="inlineStr"/>
      <c r="DD18" t="inlineStr"/>
      <c r="DE18" t="inlineStr"/>
      <c r="DF18" t="inlineStr"/>
      <c r="DG18" t="inlineStr"/>
      <c r="DH18" t="inlineStr"/>
      <c r="DI18" t="inlineStr"/>
      <c r="DJ18" t="inlineStr"/>
      <c r="DK18" t="inlineStr"/>
      <c r="DL18" t="inlineStr"/>
      <c r="DM18" t="inlineStr"/>
      <c r="DN18" t="inlineStr"/>
      <c r="DO18" t="inlineStr"/>
      <c r="DP18" t="inlineStr"/>
      <c r="DQ18" t="inlineStr"/>
      <c r="DR18" t="inlineStr"/>
      <c r="DS18" t="inlineStr"/>
      <c r="DT18" t="inlineStr"/>
      <c r="DU18" t="inlineStr"/>
      <c r="DV18" t="inlineStr"/>
      <c r="DW18" t="inlineStr"/>
      <c r="DX18" t="inlineStr"/>
      <c r="DY18" t="inlineStr"/>
      <c r="DZ18" t="inlineStr"/>
      <c r="EA18" t="inlineStr"/>
      <c r="EB18" t="inlineStr"/>
      <c r="EC18" t="inlineStr"/>
      <c r="ED18" t="inlineStr"/>
      <c r="EE18" t="inlineStr"/>
      <c r="EF18" t="inlineStr"/>
      <c r="EG18" t="inlineStr"/>
      <c r="EH18" t="inlineStr"/>
    </row>
    <row r="19">
      <c r="A19" t="inlineStr">
        <is>
          <t>окна из пвх</t>
        </is>
      </c>
      <c r="B19" t="inlineStr">
        <is>
          <t>voronezh.oknasofia.ru</t>
        </is>
      </c>
      <c r="C19" t="inlineStr">
        <is>
          <t>Остекление и отделка балконов в Воронеже :: Пластиковые окна ПВХ :: Цена на окна и балконы под ключ - ООО Окна Софья</t>
        </is>
      </c>
      <c r="D19" t="inlineStr"/>
      <c r="E19" t="inlineStr">
        <is>
          <t>okna.sofia@mail.ru</t>
        </is>
      </c>
      <c r="F19" t="inlineStr"/>
      <c r="G19" t="inlineStr"/>
      <c r="H19" t="inlineStr"/>
      <c r="I19" t="inlineStr"/>
      <c r="J19" t="inlineStr">
        <is>
          <t>https://wa.me/79611077000</t>
        </is>
      </c>
      <c r="K19" t="inlineStr">
        <is>
          <t>https://vk.com/okna.sofia</t>
        </is>
      </c>
      <c r="L19" t="inlineStr"/>
      <c r="M19" t="inlineStr"/>
      <c r="N19" t="inlineStr"/>
      <c r="O19" t="inlineStr">
        <is>
          <t>https://ok.ru/group/53341900636366</t>
        </is>
      </c>
      <c r="P19" t="inlineStr">
        <is>
          <t>поиск</t>
        </is>
      </c>
      <c r="Q19" t="inlineStr">
        <is>
          <t>+7 (473) 295-26-45</t>
        </is>
      </c>
      <c r="R19" t="inlineStr">
        <is>
          <t>+7 (800) 55 03 575</t>
        </is>
      </c>
      <c r="S19" t="inlineStr">
        <is>
          <t>+7 (961) 10 77 000</t>
        </is>
      </c>
      <c r="T19">
        <f>HYPERLINK("https://voronezh.oknasofia.ru/help/brands/43/", "https://voronezh.oknasofia.ru/help/brands/43/")</f>
        <v/>
      </c>
      <c r="U19" t="inlineStr">
        <is>
          <t>REHAU</t>
        </is>
      </c>
      <c r="V19" t="inlineStr">
        <is>
          <t>+7 (473) 295-26-45</t>
        </is>
      </c>
      <c r="W19">
        <f>HYPERLINK("https://voronezh.oknasofia.ru/help/brands/43/", "https://voronezh.oknasofia.ru/help/brands/43/")</f>
        <v/>
      </c>
      <c r="X19" t="inlineStr">
        <is>
          <t>REHAU</t>
        </is>
      </c>
      <c r="Y19" t="inlineStr">
        <is>
          <t>+7 (800) 55 03 575</t>
        </is>
      </c>
      <c r="Z19">
        <f>HYPERLINK("https://voronezh.oknasofia.ru/help/brands/43/", "https://voronezh.oknasofia.ru/help/brands/43/")</f>
        <v/>
      </c>
      <c r="AA19" t="inlineStr">
        <is>
          <t>REHAU</t>
        </is>
      </c>
      <c r="AB19" t="inlineStr">
        <is>
          <t>+7 (961) 10 77 000</t>
        </is>
      </c>
      <c r="AC19">
        <f>HYPERLINK("https://voronezh.oknasofia.ru/help/brands/43/", "https://voronezh.oknasofia.ru/help/brands/43/")</f>
        <v/>
      </c>
      <c r="AD19" t="inlineStr">
        <is>
          <t>REHAU</t>
        </is>
      </c>
      <c r="AE19" t="inlineStr">
        <is>
          <t>https://wa.me/79611077000</t>
        </is>
      </c>
      <c r="AF19" t="inlineStr">
        <is>
          <t>https://voronezh.oknasofia.ru</t>
        </is>
      </c>
      <c r="AG19">
        <f>HYPERLINK("https://voronezh.oknasofia.ru", "Остекление и отделка балконов в Воронеже :: Пластиковые окна ПВХ :: Цена на окна и балконы под ключ - ООО Окна Софья")</f>
        <v/>
      </c>
      <c r="AH19">
        <f>HYPERLINK("https://voronezh.oknasofia.ru/help/brands/43/", "https://voronezh.oknasofia.ru/help/brands/43/")</f>
        <v/>
      </c>
      <c r="AI19" t="inlineStr">
        <is>
          <t>REHAU</t>
        </is>
      </c>
      <c r="AJ19" t="inlineStr">
        <is>
          <t>okna.sofia@mail.ru</t>
        </is>
      </c>
      <c r="AK19" t="inlineStr"/>
      <c r="AL19" t="inlineStr"/>
      <c r="AM19" t="inlineStr"/>
      <c r="AN19" t="inlineStr"/>
      <c r="AO19" t="inlineStr"/>
      <c r="AP19" t="inlineStr"/>
      <c r="AQ19" t="inlineStr"/>
      <c r="AR19" t="inlineStr"/>
      <c r="AS19" t="inlineStr"/>
      <c r="AT19">
        <f>HYPERLINK("https://voronezh.oknasofia.ru/help/brands/43/", "https://voronezh.oknasofia.ru/help/brands/43/")</f>
        <v/>
      </c>
      <c r="AU19" t="inlineStr">
        <is>
          <t>REHAU</t>
        </is>
      </c>
      <c r="AV19" t="inlineStr">
        <is>
          <t>https://vk.com/okna.sofia</t>
        </is>
      </c>
      <c r="AW19" t="inlineStr"/>
      <c r="AX19" t="inlineStr"/>
      <c r="AY19" t="inlineStr"/>
      <c r="AZ19" t="inlineStr"/>
      <c r="BA19" t="inlineStr"/>
      <c r="BB19" t="inlineStr"/>
      <c r="BC19">
        <f>HYPERLINK("https://voronezh.oknasofia.ru/help/brands/43/", "https://voronezh.oknasofia.ru/help/brands/43/")</f>
        <v/>
      </c>
      <c r="BD19" t="inlineStr">
        <is>
          <t>REHAU</t>
        </is>
      </c>
      <c r="BE19" t="inlineStr">
        <is>
          <t>https://ok.ru/group/53341900636366</t>
        </is>
      </c>
      <c r="BF19" t="inlineStr"/>
      <c r="BG19" t="inlineStr"/>
      <c r="BH19" t="inlineStr"/>
      <c r="BI19" t="inlineStr"/>
      <c r="BJ19" t="inlineStr"/>
      <c r="BK19" t="inlineStr"/>
      <c r="BL19" t="inlineStr"/>
      <c r="BM19" t="inlineStr"/>
      <c r="BN19" t="inlineStr"/>
      <c r="BO19" t="inlineStr"/>
      <c r="BP19" t="inlineStr"/>
      <c r="BQ19" t="inlineStr"/>
      <c r="BR19" t="inlineStr"/>
      <c r="BS19" t="inlineStr"/>
      <c r="BT19" t="inlineStr"/>
      <c r="BU19" t="inlineStr"/>
      <c r="BV19" t="inlineStr"/>
      <c r="BW19" t="inlineStr"/>
      <c r="BX19" t="inlineStr"/>
      <c r="BY19" t="inlineStr"/>
      <c r="BZ19" t="inlineStr"/>
      <c r="CA19" t="inlineStr"/>
      <c r="CB19" t="inlineStr"/>
      <c r="CC19" t="inlineStr"/>
      <c r="CD19" t="inlineStr"/>
      <c r="CE19" t="inlineStr"/>
      <c r="CF19" t="inlineStr"/>
      <c r="CG19" t="inlineStr"/>
      <c r="CH19" t="inlineStr"/>
      <c r="CI19" t="inlineStr"/>
      <c r="CJ19" t="inlineStr"/>
      <c r="CK19" t="inlineStr"/>
      <c r="CL19" t="inlineStr"/>
      <c r="CM19" t="inlineStr"/>
      <c r="CN19" t="inlineStr"/>
      <c r="CO19" t="inlineStr"/>
      <c r="CP19" t="inlineStr"/>
      <c r="CQ19" t="inlineStr"/>
      <c r="CR19" t="inlineStr"/>
      <c r="CS19" t="inlineStr"/>
      <c r="CT19" t="inlineStr"/>
      <c r="CU19" t="inlineStr"/>
      <c r="CV19" t="inlineStr"/>
      <c r="CW19" t="inlineStr"/>
      <c r="CX19" t="inlineStr"/>
      <c r="CY19" t="inlineStr"/>
      <c r="CZ19" t="inlineStr"/>
      <c r="DA19" t="inlineStr"/>
      <c r="DB19" t="inlineStr"/>
      <c r="DC19" t="inlineStr"/>
      <c r="DD19" t="inlineStr"/>
      <c r="DE19" t="inlineStr"/>
      <c r="DF19" t="inlineStr"/>
      <c r="DG19" t="inlineStr"/>
      <c r="DH19" t="inlineStr"/>
      <c r="DI19" t="inlineStr"/>
      <c r="DJ19" t="inlineStr"/>
      <c r="DK19" t="inlineStr"/>
      <c r="DL19" t="inlineStr"/>
      <c r="DM19" t="inlineStr"/>
      <c r="DN19" t="inlineStr"/>
      <c r="DO19" t="inlineStr"/>
      <c r="DP19" t="inlineStr"/>
      <c r="DQ19" t="inlineStr"/>
      <c r="DR19" t="inlineStr"/>
      <c r="DS19" t="inlineStr"/>
      <c r="DT19" t="inlineStr"/>
      <c r="DU19" t="inlineStr"/>
      <c r="DV19" t="inlineStr"/>
      <c r="DW19" t="inlineStr"/>
      <c r="DX19" t="inlineStr"/>
      <c r="DY19" t="inlineStr"/>
      <c r="DZ19" t="inlineStr"/>
      <c r="EA19" t="inlineStr"/>
      <c r="EB19" t="inlineStr"/>
      <c r="EC19" t="inlineStr"/>
      <c r="ED19" t="inlineStr"/>
      <c r="EE19" t="inlineStr"/>
      <c r="EF19" t="inlineStr"/>
      <c r="EG19" t="inlineStr"/>
      <c r="EH19" t="inlineStr"/>
    </row>
    <row r="20">
      <c r="A20" t="inlineStr">
        <is>
          <t>окна из пвх</t>
        </is>
      </c>
      <c r="B20" t="inlineStr">
        <is>
          <t>voronezh.okna-proizvodstvo.ru</t>
        </is>
      </c>
      <c r="C20" t="inlineStr">
        <is>
          <t>Пластиковые окна ПВХ: купить в Воронеже от производителя по низкой цене с установкой под ключ</t>
        </is>
      </c>
      <c r="D20" t="inlineStr"/>
      <c r="E20" t="inlineStr">
        <is>
          <t>info@okna-proizvodstvo.ru</t>
        </is>
      </c>
      <c r="F20" t="inlineStr">
        <is>
          <t>voronezh@okna-proizvodstvo.ru</t>
        </is>
      </c>
      <c r="G20" t="inlineStr"/>
      <c r="H20" t="inlineStr"/>
      <c r="I20" t="inlineStr"/>
      <c r="J20" t="inlineStr"/>
      <c r="K20" t="inlineStr"/>
      <c r="L20" t="inlineStr"/>
      <c r="M20" t="inlineStr"/>
      <c r="N20" t="inlineStr"/>
      <c r="O20" t="inlineStr"/>
      <c r="P20" t="inlineStr">
        <is>
          <t>поиск</t>
        </is>
      </c>
      <c r="Q20" t="inlineStr">
        <is>
          <t>+7 (473) 201-67-69</t>
        </is>
      </c>
      <c r="R20" t="inlineStr"/>
      <c r="S20" t="inlineStr"/>
      <c r="T20">
        <f>HYPERLINK("https://voronezh.okna-proizvodstvo.ru/contacts/", "https://voronezh.okna-proizvodstvo.ru/contacts/")</f>
        <v/>
      </c>
      <c r="U20" t="inlineStr">
        <is>
          <t>Контакты — производство, установка и обслуживание пластиковых окон в Воронеже</t>
        </is>
      </c>
      <c r="V20" t="inlineStr">
        <is>
          <t>+7 (473) 201-67-69</t>
        </is>
      </c>
      <c r="W20" t="inlineStr"/>
      <c r="X20" t="inlineStr"/>
      <c r="Y20" t="inlineStr"/>
      <c r="Z20" t="inlineStr"/>
      <c r="AA20" t="inlineStr"/>
      <c r="AB20" t="inlineStr"/>
      <c r="AC20" t="inlineStr"/>
      <c r="AD20" t="inlineStr"/>
      <c r="AE20" t="inlineStr"/>
      <c r="AF20" t="inlineStr">
        <is>
          <t>https://voronezh.okna-proizvodstvo.ru</t>
        </is>
      </c>
      <c r="AG20">
        <f>HYPERLINK("https://voronezh.okna-proizvodstvo.ru", "Пластиковые окна ПВХ: купить в Воронеже от производителя по низкой цене с установкой под ключ")</f>
        <v/>
      </c>
      <c r="AH20">
        <f>HYPERLINK("https://voronezh.okna-proizvodstvo.ru/contacts/", "https://voronezh.okna-proizvodstvo.ru/contacts/")</f>
        <v/>
      </c>
      <c r="AI20" t="inlineStr">
        <is>
          <t>Контакты — производство, установка и обслуживание пластиковых окон в Воронеже</t>
        </is>
      </c>
      <c r="AJ20" t="inlineStr">
        <is>
          <t>info@okna-proizvodstvo.ru</t>
        </is>
      </c>
      <c r="AK20" t="inlineStr"/>
      <c r="AL20" t="inlineStr"/>
      <c r="AM20" t="inlineStr"/>
      <c r="AN20" t="inlineStr"/>
      <c r="AO20" t="inlineStr"/>
      <c r="AP20" t="inlineStr"/>
      <c r="AQ20" t="inlineStr"/>
      <c r="AR20" t="inlineStr"/>
      <c r="AS20" t="inlineStr"/>
      <c r="AT20" t="inlineStr"/>
      <c r="AU20" t="inlineStr"/>
      <c r="AV20" t="inlineStr"/>
      <c r="AW20" t="inlineStr"/>
      <c r="AX20" t="inlineStr"/>
      <c r="AY20" t="inlineStr"/>
      <c r="AZ20" t="inlineStr"/>
      <c r="BA20" t="inlineStr"/>
      <c r="BB20" t="inlineStr"/>
      <c r="BC20" t="inlineStr"/>
      <c r="BD20" t="inlineStr"/>
      <c r="BE20" t="inlineStr"/>
      <c r="BF20" t="inlineStr"/>
      <c r="BG20" t="inlineStr"/>
      <c r="BH20" t="inlineStr"/>
      <c r="BI20" t="inlineStr"/>
      <c r="BJ20" t="inlineStr"/>
      <c r="BK20" t="inlineStr"/>
      <c r="BL20" t="inlineStr"/>
      <c r="BM20" t="inlineStr"/>
      <c r="BN20" t="inlineStr"/>
      <c r="BO20" t="inlineStr"/>
      <c r="BP20" t="inlineStr"/>
      <c r="BQ20" t="inlineStr"/>
      <c r="BR20" t="inlineStr"/>
      <c r="BS20" t="inlineStr"/>
      <c r="BT20" t="inlineStr"/>
      <c r="BU20" t="inlineStr"/>
      <c r="BV20" t="inlineStr"/>
      <c r="BW20" t="inlineStr"/>
      <c r="BX20" t="inlineStr"/>
      <c r="BY20" t="inlineStr"/>
      <c r="BZ20" t="inlineStr"/>
      <c r="CA20" t="inlineStr"/>
      <c r="CB20" t="inlineStr"/>
      <c r="CC20" t="inlineStr"/>
      <c r="CD20" t="inlineStr"/>
      <c r="CE20" t="inlineStr"/>
      <c r="CF20" t="inlineStr"/>
      <c r="CG20" t="inlineStr"/>
      <c r="CH20" t="inlineStr"/>
      <c r="CI20" t="inlineStr"/>
      <c r="CJ20" t="inlineStr"/>
      <c r="CK20" t="inlineStr"/>
      <c r="CL20">
        <f>HYPERLINK("https://voronezh.okna-proizvodstvo.ru/contacts/", "https://voronezh.okna-proizvodstvo.ru/contacts/")</f>
        <v/>
      </c>
      <c r="CM20" t="inlineStr">
        <is>
          <t>Контакты — производство, установка и обслуживание пластиковых окон в Воронеже</t>
        </is>
      </c>
      <c r="CN20" t="inlineStr">
        <is>
          <t>voronezh@okna-proizvodstvo.ru</t>
        </is>
      </c>
      <c r="CO20" t="inlineStr"/>
      <c r="CP20" t="inlineStr"/>
      <c r="CQ20" t="inlineStr"/>
      <c r="CR20" t="inlineStr"/>
      <c r="CS20" t="inlineStr"/>
      <c r="CT20" t="inlineStr"/>
      <c r="CU20" t="inlineStr"/>
      <c r="CV20" t="inlineStr"/>
      <c r="CW20" t="inlineStr"/>
      <c r="CX20" t="inlineStr"/>
      <c r="CY20" t="inlineStr"/>
      <c r="CZ20" t="inlineStr"/>
      <c r="DA20" t="inlineStr"/>
      <c r="DB20" t="inlineStr"/>
      <c r="DC20" t="inlineStr"/>
      <c r="DD20" t="inlineStr"/>
      <c r="DE20" t="inlineStr"/>
      <c r="DF20" t="inlineStr"/>
      <c r="DG20" t="inlineStr"/>
      <c r="DH20" t="inlineStr"/>
      <c r="DI20" t="inlineStr"/>
      <c r="DJ20" t="inlineStr"/>
      <c r="DK20" t="inlineStr"/>
      <c r="DL20" t="inlineStr"/>
      <c r="DM20" t="inlineStr"/>
      <c r="DN20" t="inlineStr"/>
      <c r="DO20" t="inlineStr"/>
      <c r="DP20" t="inlineStr"/>
      <c r="DQ20" t="inlineStr"/>
      <c r="DR20" t="inlineStr"/>
      <c r="DS20" t="inlineStr"/>
      <c r="DT20" t="inlineStr"/>
      <c r="DU20" t="inlineStr"/>
      <c r="DV20" t="inlineStr"/>
      <c r="DW20" t="inlineStr"/>
      <c r="DX20" t="inlineStr"/>
      <c r="DY20" t="inlineStr"/>
      <c r="DZ20" t="inlineStr"/>
      <c r="EA20" t="inlineStr"/>
      <c r="EB20" t="inlineStr"/>
      <c r="EC20" t="inlineStr"/>
      <c r="ED20" t="inlineStr"/>
      <c r="EE20" t="inlineStr"/>
      <c r="EF20" t="inlineStr"/>
      <c r="EG20" t="inlineStr"/>
      <c r="EH20" t="inlineStr"/>
    </row>
    <row r="21">
      <c r="A21" t="inlineStr">
        <is>
          <t>пластиковые окна</t>
        </is>
      </c>
      <c r="B21" t="inlineStr">
        <is>
          <t>vseokna36.ru</t>
        </is>
      </c>
      <c r="C21" t="inlineStr">
        <is>
          <t>Пластиковые окна Рехау в Воронеже</t>
        </is>
      </c>
      <c r="D21" t="inlineStr"/>
      <c r="E21" t="inlineStr">
        <is>
          <t>rehausalon@mail.ru</t>
        </is>
      </c>
      <c r="F21" t="inlineStr"/>
      <c r="G21" t="inlineStr"/>
      <c r="H21" t="inlineStr"/>
      <c r="I21" t="inlineStr"/>
      <c r="J21" t="inlineStr"/>
      <c r="K21" t="inlineStr"/>
      <c r="L21" t="inlineStr"/>
      <c r="M21" t="inlineStr"/>
      <c r="N21" t="inlineStr"/>
      <c r="O21" t="inlineStr"/>
      <c r="P21" t="inlineStr">
        <is>
          <t>поиск</t>
        </is>
      </c>
      <c r="Q21" t="inlineStr">
        <is>
          <t>+7 (473) 222-03-42</t>
        </is>
      </c>
      <c r="R21" t="inlineStr"/>
      <c r="S21" t="inlineStr"/>
      <c r="T21">
        <f>HYPERLINK("https://vseokna36.ru/kontakty/", "https://vseokna36.ru/kontakty/")</f>
        <v/>
      </c>
      <c r="U21" t="inlineStr">
        <is>
          <t>Контакты Салона пластиковых окон Рехау</t>
        </is>
      </c>
      <c r="V21" t="inlineStr">
        <is>
          <t>+7 (473) 222-03-42</t>
        </is>
      </c>
      <c r="W21" t="inlineStr"/>
      <c r="X21" t="inlineStr"/>
      <c r="Y21" t="inlineStr"/>
      <c r="Z21" t="inlineStr"/>
      <c r="AA21" t="inlineStr"/>
      <c r="AB21" t="inlineStr"/>
      <c r="AC21" t="inlineStr"/>
      <c r="AD21" t="inlineStr"/>
      <c r="AE21" t="inlineStr"/>
      <c r="AF21" t="inlineStr">
        <is>
          <t>https://vseokna36.ru</t>
        </is>
      </c>
      <c r="AG21">
        <f>HYPERLINK("https://vseokna36.ru", "Пластиковые окна Рехау в Воронеже")</f>
        <v/>
      </c>
      <c r="AH21">
        <f>HYPERLINK("https://vseokna36.ru/kontakty/", "https://vseokna36.ru/kontakty/")</f>
        <v/>
      </c>
      <c r="AI21" t="inlineStr">
        <is>
          <t>Контакты Салона пластиковых окон Рехау</t>
        </is>
      </c>
      <c r="AJ21" t="inlineStr">
        <is>
          <t>rehausalon@mail.ru</t>
        </is>
      </c>
      <c r="AK21" t="inlineStr"/>
      <c r="AL21" t="inlineStr"/>
      <c r="AM21" t="inlineStr"/>
      <c r="AN21" t="inlineStr"/>
      <c r="AO21" t="inlineStr"/>
      <c r="AP21" t="inlineStr"/>
      <c r="AQ21" t="inlineStr"/>
      <c r="AR21" t="inlineStr"/>
      <c r="AS21" t="inlineStr"/>
      <c r="AT21" t="inlineStr"/>
      <c r="AU21" t="inlineStr"/>
      <c r="AV21" t="inlineStr"/>
      <c r="AW21" t="inlineStr"/>
      <c r="AX21" t="inlineStr"/>
      <c r="AY21" t="inlineStr"/>
      <c r="AZ21" t="inlineStr"/>
      <c r="BA21" t="inlineStr"/>
      <c r="BB21" t="inlineStr"/>
      <c r="BC21" t="inlineStr"/>
      <c r="BD21" t="inlineStr"/>
      <c r="BE21" t="inlineStr"/>
      <c r="BF21" t="inlineStr"/>
      <c r="BG21" t="inlineStr"/>
      <c r="BH21" t="inlineStr"/>
      <c r="BI21" t="inlineStr"/>
      <c r="BJ21" t="inlineStr"/>
      <c r="BK21" t="inlineStr"/>
      <c r="BL21" t="inlineStr"/>
      <c r="BM21" t="inlineStr"/>
      <c r="BN21" t="inlineStr"/>
      <c r="BO21" t="inlineStr"/>
      <c r="BP21" t="inlineStr"/>
      <c r="BQ21" t="inlineStr"/>
      <c r="BR21" t="inlineStr"/>
      <c r="BS21" t="inlineStr"/>
      <c r="BT21" t="inlineStr"/>
      <c r="BU21" t="inlineStr"/>
      <c r="BV21" t="inlineStr"/>
      <c r="BW21" t="inlineStr"/>
      <c r="BX21" t="inlineStr"/>
      <c r="BY21" t="inlineStr"/>
      <c r="BZ21" t="inlineStr"/>
      <c r="CA21" t="inlineStr"/>
      <c r="CB21" t="inlineStr"/>
      <c r="CC21" t="inlineStr"/>
      <c r="CD21" t="inlineStr"/>
      <c r="CE21" t="inlineStr"/>
      <c r="CF21" t="inlineStr"/>
      <c r="CG21" t="inlineStr"/>
      <c r="CH21" t="inlineStr"/>
      <c r="CI21" t="inlineStr"/>
      <c r="CJ21" t="inlineStr"/>
      <c r="CK21" t="inlineStr"/>
      <c r="CL21" t="inlineStr"/>
      <c r="CM21" t="inlineStr"/>
      <c r="CN21" t="inlineStr"/>
      <c r="CO21" t="inlineStr"/>
      <c r="CP21" t="inlineStr"/>
      <c r="CQ21" t="inlineStr"/>
      <c r="CR21" t="inlineStr"/>
      <c r="CS21" t="inlineStr"/>
      <c r="CT21" t="inlineStr"/>
      <c r="CU21" t="inlineStr"/>
      <c r="CV21" t="inlineStr"/>
      <c r="CW21" t="inlineStr"/>
      <c r="CX21" t="inlineStr"/>
      <c r="CY21" t="inlineStr"/>
      <c r="CZ21" t="inlineStr"/>
      <c r="DA21" t="inlineStr"/>
      <c r="DB21" t="inlineStr"/>
      <c r="DC21" t="inlineStr"/>
      <c r="DD21" t="inlineStr"/>
      <c r="DE21" t="inlineStr"/>
      <c r="DF21" t="inlineStr"/>
      <c r="DG21" t="inlineStr"/>
      <c r="DH21" t="inlineStr"/>
      <c r="DI21" t="inlineStr"/>
      <c r="DJ21" t="inlineStr"/>
      <c r="DK21" t="inlineStr"/>
      <c r="DL21" t="inlineStr"/>
      <c r="DM21" t="inlineStr"/>
      <c r="DN21" t="inlineStr"/>
      <c r="DO21" t="inlineStr"/>
      <c r="DP21" t="inlineStr"/>
      <c r="DQ21" t="inlineStr"/>
      <c r="DR21" t="inlineStr"/>
      <c r="DS21" t="inlineStr"/>
      <c r="DT21" t="inlineStr"/>
      <c r="DU21" t="inlineStr"/>
      <c r="DV21" t="inlineStr"/>
      <c r="DW21" t="inlineStr"/>
      <c r="DX21" t="inlineStr"/>
      <c r="DY21" t="inlineStr"/>
      <c r="DZ21" t="inlineStr"/>
      <c r="EA21" t="inlineStr"/>
      <c r="EB21" t="inlineStr"/>
      <c r="EC21" t="inlineStr"/>
      <c r="ED21" t="inlineStr"/>
      <c r="EE21" t="inlineStr"/>
      <c r="EF21" t="inlineStr"/>
      <c r="EG21" t="inlineStr"/>
      <c r="EH21" t="inlineStr"/>
    </row>
    <row r="22">
      <c r="A22" t="inlineStr">
        <is>
          <t>пластиковые окна</t>
        </is>
      </c>
      <c r="B22" t="inlineStr">
        <is>
          <t>okna-milya.ru</t>
        </is>
      </c>
      <c r="C22" t="inlineStr">
        <is>
          <t>Окна, двери, ворота, рольставни напрямую от производителя в Воронеже</t>
        </is>
      </c>
      <c r="D22" t="inlineStr"/>
      <c r="E22" t="inlineStr">
        <is>
          <t>office@okna-milya.ru</t>
        </is>
      </c>
      <c r="F22" t="inlineStr"/>
      <c r="G22" t="inlineStr"/>
      <c r="H22" t="inlineStr"/>
      <c r="I22" t="inlineStr"/>
      <c r="J22" t="inlineStr">
        <is>
          <t>https://api.whatsapp.com/send?phone=79304119149, https://wa.me/79304119149</t>
        </is>
      </c>
      <c r="K22" t="inlineStr"/>
      <c r="L22" t="inlineStr"/>
      <c r="M22" t="inlineStr"/>
      <c r="N22" t="inlineStr"/>
      <c r="O22" t="inlineStr"/>
      <c r="P22" t="inlineStr">
        <is>
          <t>поиск</t>
        </is>
      </c>
      <c r="Q22" t="inlineStr">
        <is>
          <t>+7 (473) 233-10-47</t>
        </is>
      </c>
      <c r="R22" t="inlineStr"/>
      <c r="S22" t="inlineStr"/>
      <c r="T22">
        <f>HYPERLINK("https://okna-milya.ru/about", "https://okna-milya.ru/about")</f>
        <v/>
      </c>
      <c r="U22" t="inlineStr">
        <is>
          <t>О компании Окна Миля</t>
        </is>
      </c>
      <c r="V22" t="inlineStr">
        <is>
          <t>+7 (473) 233-10-47</t>
        </is>
      </c>
      <c r="W22" t="inlineStr"/>
      <c r="X22" t="inlineStr"/>
      <c r="Y22" t="inlineStr"/>
      <c r="Z22" t="inlineStr"/>
      <c r="AA22" t="inlineStr"/>
      <c r="AB22" t="inlineStr"/>
      <c r="AC22">
        <f>HYPERLINK("https://okna-milya.ru/about", "https://okna-milya.ru/about")</f>
        <v/>
      </c>
      <c r="AD22" t="inlineStr">
        <is>
          <t>О компании Окна Миля</t>
        </is>
      </c>
      <c r="AE22" t="inlineStr">
        <is>
          <t>https://api.whatsapp.com/send?phone=79304119149</t>
        </is>
      </c>
      <c r="AF22" t="inlineStr">
        <is>
          <t>https://okna-milya.ru</t>
        </is>
      </c>
      <c r="AG22">
        <f>HYPERLINK("https://okna-milya.ru", "Окна, двери, ворота, рольставни напрямую от производителя в Воронеже")</f>
        <v/>
      </c>
      <c r="AH22">
        <f>HYPERLINK("https://okna-milya.ru/about", "https://okna-milya.ru/about")</f>
        <v/>
      </c>
      <c r="AI22" t="inlineStr">
        <is>
          <t>О компании Окна Миля</t>
        </is>
      </c>
      <c r="AJ22" t="inlineStr">
        <is>
          <t>office@okna-milya.ru</t>
        </is>
      </c>
      <c r="AK22">
        <f>HYPERLINK("https://okna-milya.ru/about", "https://okna-milya.ru/about")</f>
        <v/>
      </c>
      <c r="AL22" t="inlineStr">
        <is>
          <t>О компании Окна Миля</t>
        </is>
      </c>
      <c r="AM22" t="inlineStr">
        <is>
          <t>https://wa.me/79304119149</t>
        </is>
      </c>
      <c r="AN22" t="inlineStr"/>
      <c r="AO22" t="inlineStr"/>
      <c r="AP22" t="inlineStr"/>
      <c r="AQ22" t="inlineStr"/>
      <c r="AR22" t="inlineStr"/>
      <c r="AS22" t="inlineStr"/>
      <c r="AT22" t="inlineStr"/>
      <c r="AU22" t="inlineStr"/>
      <c r="AV22" t="inlineStr"/>
      <c r="AW22" t="inlineStr"/>
      <c r="AX22" t="inlineStr"/>
      <c r="AY22" t="inlineStr"/>
      <c r="AZ22" t="inlineStr"/>
      <c r="BA22" t="inlineStr"/>
      <c r="BB22" t="inlineStr"/>
      <c r="BC22" t="inlineStr"/>
      <c r="BD22" t="inlineStr"/>
      <c r="BE22" t="inlineStr"/>
      <c r="BF22" t="inlineStr"/>
      <c r="BG22" t="inlineStr"/>
      <c r="BH22" t="inlineStr"/>
      <c r="BI22" t="inlineStr"/>
      <c r="BJ22" t="inlineStr"/>
      <c r="BK22" t="inlineStr"/>
      <c r="BL22" t="inlineStr"/>
      <c r="BM22" t="inlineStr"/>
      <c r="BN22" t="inlineStr"/>
      <c r="BO22" t="inlineStr"/>
      <c r="BP22" t="inlineStr"/>
      <c r="BQ22" t="inlineStr"/>
      <c r="BR22" t="inlineStr"/>
      <c r="BS22" t="inlineStr"/>
      <c r="BT22" t="inlineStr"/>
      <c r="BU22" t="inlineStr"/>
      <c r="BV22" t="inlineStr"/>
      <c r="BW22" t="inlineStr"/>
      <c r="BX22" t="inlineStr"/>
      <c r="BY22" t="inlineStr"/>
      <c r="BZ22" t="inlineStr"/>
      <c r="CA22" t="inlineStr"/>
      <c r="CB22" t="inlineStr"/>
      <c r="CC22" t="inlineStr"/>
      <c r="CD22" t="inlineStr"/>
      <c r="CE22" t="inlineStr"/>
      <c r="CF22" t="inlineStr"/>
      <c r="CG22" t="inlineStr"/>
      <c r="CH22" t="inlineStr"/>
      <c r="CI22" t="inlineStr"/>
      <c r="CJ22" t="inlineStr"/>
      <c r="CK22" t="inlineStr"/>
      <c r="CL22" t="inlineStr"/>
      <c r="CM22" t="inlineStr"/>
      <c r="CN22" t="inlineStr"/>
      <c r="CO22" t="inlineStr"/>
      <c r="CP22" t="inlineStr"/>
      <c r="CQ22" t="inlineStr"/>
      <c r="CR22" t="inlineStr"/>
      <c r="CS22" t="inlineStr"/>
      <c r="CT22" t="inlineStr"/>
      <c r="CU22" t="inlineStr"/>
      <c r="CV22" t="inlineStr"/>
      <c r="CW22" t="inlineStr"/>
      <c r="CX22" t="inlineStr"/>
      <c r="CY22" t="inlineStr"/>
      <c r="CZ22" t="inlineStr"/>
      <c r="DA22" t="inlineStr"/>
      <c r="DB22" t="inlineStr"/>
      <c r="DC22" t="inlineStr"/>
      <c r="DD22" t="inlineStr"/>
      <c r="DE22" t="inlineStr"/>
      <c r="DF22" t="inlineStr"/>
      <c r="DG22" t="inlineStr"/>
      <c r="DH22" t="inlineStr"/>
      <c r="DI22" t="inlineStr"/>
      <c r="DJ22" t="inlineStr"/>
      <c r="DK22" t="inlineStr"/>
      <c r="DL22" t="inlineStr"/>
      <c r="DM22" t="inlineStr"/>
      <c r="DN22" t="inlineStr"/>
      <c r="DO22" t="inlineStr"/>
      <c r="DP22" t="inlineStr"/>
      <c r="DQ22" t="inlineStr"/>
      <c r="DR22" t="inlineStr"/>
      <c r="DS22" t="inlineStr"/>
      <c r="DT22" t="inlineStr"/>
      <c r="DU22" t="inlineStr"/>
      <c r="DV22" t="inlineStr"/>
      <c r="DW22" t="inlineStr"/>
      <c r="DX22" t="inlineStr"/>
      <c r="DY22" t="inlineStr"/>
      <c r="DZ22" t="inlineStr"/>
      <c r="EA22" t="inlineStr"/>
      <c r="EB22" t="inlineStr"/>
      <c r="EC22" t="inlineStr"/>
      <c r="ED22" t="inlineStr"/>
      <c r="EE22" t="inlineStr"/>
      <c r="EF22" t="inlineStr"/>
      <c r="EG22" t="inlineStr"/>
      <c r="EH22" t="inlineStr"/>
    </row>
    <row r="23">
      <c r="A23" t="inlineStr">
        <is>
          <t>пластиковые окна</t>
        </is>
      </c>
      <c r="B23" t="inlineStr">
        <is>
          <t>lebenbau.ru</t>
        </is>
      </c>
      <c r="C23" t="inlineStr">
        <is>
          <t>Lebenbau | Пластиковые окна Lebenbau в Белгороде и Воронеже купить недорого по цене производителя с изготовлением за 3 дня — Пластиковые окна Lebenbau в Белгороде и Воронеже купить недорого по цене производителя с изготовлением за 3 дня</t>
        </is>
      </c>
      <c r="D23" t="inlineStr"/>
      <c r="E23" t="inlineStr">
        <is>
          <t>belgorod@lebenbau.ru</t>
        </is>
      </c>
      <c r="F23" t="inlineStr">
        <is>
          <t>voronezh@lebenbau.ru</t>
        </is>
      </c>
      <c r="G23" t="inlineStr"/>
      <c r="H23" t="inlineStr"/>
      <c r="I23" t="inlineStr"/>
      <c r="J23" t="inlineStr"/>
      <c r="K23" t="inlineStr"/>
      <c r="L23" t="inlineStr"/>
      <c r="M23" t="inlineStr"/>
      <c r="N23" t="inlineStr"/>
      <c r="O23" t="inlineStr"/>
      <c r="P23" t="inlineStr">
        <is>
          <t>поиск</t>
        </is>
      </c>
      <c r="Q23" t="inlineStr">
        <is>
          <t>+7 (028) 104-00-00</t>
        </is>
      </c>
      <c r="R23" t="inlineStr">
        <is>
          <t>+7 (108) 00 00 000</t>
        </is>
      </c>
      <c r="S23" t="inlineStr">
        <is>
          <t>+7 (472) 224-14-49</t>
        </is>
      </c>
      <c r="T23">
        <f>HYPERLINK("https://lebenbau.ru/contacts/", "https://lebenbau.ru/contacts/")</f>
        <v/>
      </c>
      <c r="U23" t="inlineStr">
        <is>
          <t>Контакты — Lebenbau | Пластиковые окна Lebenbau в Белгороде и Воронеже купить недорого по цене производителя с изготовлением за 3 дня</t>
        </is>
      </c>
      <c r="V23" t="inlineStr">
        <is>
          <t>+7 (028) 104-00-00</t>
        </is>
      </c>
      <c r="W23">
        <f>HYPERLINK("https://lebenbau.ru/contacts/", "https://lebenbau.ru/contacts/")</f>
        <v/>
      </c>
      <c r="X23" t="inlineStr">
        <is>
          <t>Контакты — Lebenbau | Пластиковые окна Lebenbau в Белгороде и Воронеже купить недорого по цене производителя с изготовлением за 3 дня</t>
        </is>
      </c>
      <c r="Y23" t="inlineStr">
        <is>
          <t>+7 (108) 00 00 000</t>
        </is>
      </c>
      <c r="Z23">
        <f>HYPERLINK("https://lebenbau.ru/about/", "https://lebenbau.ru/about/")</f>
        <v/>
      </c>
      <c r="AA23" t="inlineStr">
        <is>
          <t>О заводе — Lebenbau | Пластиковые окна Lebenbau в Белгороде и Воронеже купить недорого по цене производителя с изготовлением за 3 дня</t>
        </is>
      </c>
      <c r="AB23" t="inlineStr">
        <is>
          <t>+7 (472) 224-14-49</t>
        </is>
      </c>
      <c r="AC23" t="inlineStr"/>
      <c r="AD23" t="inlineStr"/>
      <c r="AE23" t="inlineStr"/>
      <c r="AF23" t="inlineStr">
        <is>
          <t>https://lebenbau.ru</t>
        </is>
      </c>
      <c r="AG23">
        <f>HYPERLINK("https://lebenbau.ru", "Lebenbau | Пластиковые окна Lebenbau в Белгороде и Воронеже купить недорого по цене производителя с изготовлением за 3 дня — Пластиковые окна Lebenbau в Белгороде и Воронеже купить недорого по цене производителя с изготовлением за 3 дня")</f>
        <v/>
      </c>
      <c r="AH23">
        <f>HYPERLINK("https://lebenbau.ru/contacts/", "https://lebenbau.ru/contacts/")</f>
        <v/>
      </c>
      <c r="AI23" t="inlineStr">
        <is>
          <t>Контакты — Lebenbau | Пластиковые окна Lebenbau в Белгороде и Воронеже купить недорого по цене производителя с изготовлением за 3 дня</t>
        </is>
      </c>
      <c r="AJ23" t="inlineStr">
        <is>
          <t>belgorod@lebenbau.ru</t>
        </is>
      </c>
      <c r="AK23" t="inlineStr"/>
      <c r="AL23" t="inlineStr"/>
      <c r="AM23" t="inlineStr"/>
      <c r="AN23" t="inlineStr"/>
      <c r="AO23" t="inlineStr"/>
      <c r="AP23" t="inlineStr"/>
      <c r="AQ23" t="inlineStr"/>
      <c r="AR23" t="inlineStr"/>
      <c r="AS23" t="inlineStr"/>
      <c r="AT23" t="inlineStr"/>
      <c r="AU23" t="inlineStr"/>
      <c r="AV23" t="inlineStr"/>
      <c r="AW23" t="inlineStr"/>
      <c r="AX23" t="inlineStr"/>
      <c r="AY23" t="inlineStr"/>
      <c r="AZ23" t="inlineStr"/>
      <c r="BA23" t="inlineStr"/>
      <c r="BB23" t="inlineStr"/>
      <c r="BC23" t="inlineStr"/>
      <c r="BD23" t="inlineStr"/>
      <c r="BE23" t="inlineStr"/>
      <c r="BF23" t="inlineStr">
        <is>
          <t>+7 (472) 240-77-72</t>
        </is>
      </c>
      <c r="BG23" t="inlineStr">
        <is>
          <t>+7 (472) 240-77-75</t>
        </is>
      </c>
      <c r="BH23" t="inlineStr">
        <is>
          <t>+7 (473) 205-20-42</t>
        </is>
      </c>
      <c r="BI23" t="inlineStr">
        <is>
          <t>+7 (473) 229-30-01</t>
        </is>
      </c>
      <c r="BJ23" t="inlineStr">
        <is>
          <t>+7 (929) 00 01 356</t>
        </is>
      </c>
      <c r="BK23" t="inlineStr">
        <is>
          <t>+7 (930) 08 99 514</t>
        </is>
      </c>
      <c r="BL23" t="inlineStr"/>
      <c r="BM23" t="inlineStr"/>
      <c r="BN23">
        <f>HYPERLINK("https://lebenbau.ru/about/", "https://lebenbau.ru/about/")</f>
        <v/>
      </c>
      <c r="BO23" t="inlineStr">
        <is>
          <t>О заводе — Lebenbau | Пластиковые окна Lebenbau в Белгороде и Воронеже купить недорого по цене производителя с изготовлением за 3 дня</t>
        </is>
      </c>
      <c r="BP23" t="inlineStr">
        <is>
          <t>+7 (472) 240-77-72</t>
        </is>
      </c>
      <c r="BQ23">
        <f>HYPERLINK("https://lebenbau.ru/about/", "https://lebenbau.ru/about/")</f>
        <v/>
      </c>
      <c r="BR23" t="inlineStr">
        <is>
          <t>О заводе — Lebenbau | Пластиковые окна Lebenbau в Белгороде и Воронеже купить недорого по цене производителя с изготовлением за 3 дня</t>
        </is>
      </c>
      <c r="BS23" t="inlineStr">
        <is>
          <t>+7 (472) 240-77-75</t>
        </is>
      </c>
      <c r="BT23">
        <f>HYPERLINK("https://lebenbau.ru/about/", "https://lebenbau.ru/about/")</f>
        <v/>
      </c>
      <c r="BU23" t="inlineStr">
        <is>
          <t>О заводе — Lebenbau | Пластиковые окна Lebenbau в Белгороде и Воронеже купить недорого по цене производителя с изготовлением за 3 дня</t>
        </is>
      </c>
      <c r="BV23" t="inlineStr">
        <is>
          <t>+7 (473) 205-20-42</t>
        </is>
      </c>
      <c r="BW23">
        <f>HYPERLINK("https://lebenbau.ru/about/", "https://lebenbau.ru/about/")</f>
        <v/>
      </c>
      <c r="BX23" t="inlineStr">
        <is>
          <t>О заводе — Lebenbau | Пластиковые окна Lebenbau в Белгороде и Воронеже купить недорого по цене производителя с изготовлением за 3 дня</t>
        </is>
      </c>
      <c r="BY23" t="inlineStr">
        <is>
          <t>+7 (473) 229-30-01</t>
        </is>
      </c>
      <c r="BZ23">
        <f>HYPERLINK("https://lebenbau.ru/about/", "https://lebenbau.ru/about/")</f>
        <v/>
      </c>
      <c r="CA23" t="inlineStr">
        <is>
          <t>О заводе — Lebenbau | Пластиковые окна Lebenbau в Белгороде и Воронеже купить недорого по цене производителя с изготовлением за 3 дня</t>
        </is>
      </c>
      <c r="CB23" t="inlineStr">
        <is>
          <t>+7 (929) 00 01 356</t>
        </is>
      </c>
      <c r="CC23">
        <f>HYPERLINK("https://lebenbau.ru/about/", "https://lebenbau.ru/about/")</f>
        <v/>
      </c>
      <c r="CD23" t="inlineStr">
        <is>
          <t>О заводе — Lebenbau | Пластиковые окна Lebenbau в Белгороде и Воронеже купить недорого по цене производителя с изготовлением за 3 дня</t>
        </is>
      </c>
      <c r="CE23" t="inlineStr">
        <is>
          <t>+7 (930) 08 99 514</t>
        </is>
      </c>
      <c r="CF23" t="inlineStr"/>
      <c r="CG23" t="inlineStr"/>
      <c r="CH23" t="inlineStr"/>
      <c r="CI23" t="inlineStr"/>
      <c r="CJ23" t="inlineStr"/>
      <c r="CK23" t="inlineStr"/>
      <c r="CL23">
        <f>HYPERLINK("https://lebenbau.ru/contacts/", "https://lebenbau.ru/contacts/")</f>
        <v/>
      </c>
      <c r="CM23" t="inlineStr">
        <is>
          <t>Контакты — Lebenbau | Пластиковые окна Lebenbau в Белгороде и Воронеже купить недорого по цене производителя с изготовлением за 3 дня</t>
        </is>
      </c>
      <c r="CN23" t="inlineStr">
        <is>
          <t>voronezh@lebenbau.ru</t>
        </is>
      </c>
      <c r="CO23" t="inlineStr"/>
      <c r="CP23" t="inlineStr"/>
      <c r="CQ23" t="inlineStr"/>
      <c r="CR23" t="inlineStr"/>
      <c r="CS23" t="inlineStr"/>
      <c r="CT23" t="inlineStr"/>
      <c r="CU23" t="inlineStr"/>
      <c r="CV23" t="inlineStr"/>
      <c r="CW23" t="inlineStr"/>
      <c r="CX23" t="inlineStr"/>
      <c r="CY23" t="inlineStr"/>
      <c r="CZ23" t="inlineStr"/>
      <c r="DA23" t="inlineStr"/>
      <c r="DB23" t="inlineStr"/>
      <c r="DC23" t="inlineStr"/>
      <c r="DD23" t="inlineStr"/>
      <c r="DE23" t="inlineStr"/>
      <c r="DF23" t="inlineStr"/>
      <c r="DG23" t="inlineStr"/>
      <c r="DH23" t="inlineStr"/>
      <c r="DI23" t="inlineStr"/>
      <c r="DJ23" t="inlineStr"/>
      <c r="DK23" t="inlineStr"/>
      <c r="DL23" t="inlineStr"/>
      <c r="DM23" t="inlineStr"/>
      <c r="DN23" t="inlineStr"/>
      <c r="DO23" t="inlineStr"/>
      <c r="DP23" t="inlineStr"/>
      <c r="DQ23" t="inlineStr"/>
      <c r="DR23" t="inlineStr"/>
      <c r="DS23" t="inlineStr"/>
      <c r="DT23" t="inlineStr"/>
      <c r="DU23" t="inlineStr"/>
      <c r="DV23" t="inlineStr"/>
      <c r="DW23" t="inlineStr"/>
      <c r="DX23" t="inlineStr"/>
      <c r="DY23" t="inlineStr"/>
      <c r="DZ23" t="inlineStr"/>
      <c r="EA23" t="inlineStr"/>
      <c r="EB23" t="inlineStr"/>
      <c r="EC23" t="inlineStr"/>
      <c r="ED23" t="inlineStr"/>
      <c r="EE23" t="inlineStr"/>
      <c r="EF23" t="inlineStr"/>
      <c r="EG23" t="inlineStr"/>
      <c r="EH23" t="inlineStr"/>
    </row>
    <row r="24">
      <c r="A24" t="inlineStr">
        <is>
          <t>пластиковые окна</t>
        </is>
      </c>
      <c r="B24" t="inlineStr">
        <is>
          <t>voronezh.oknatrade.ru</t>
        </is>
      </c>
      <c r="C24" t="inlineStr">
        <is>
          <t>Окна и двери в Воронеже от 50 производителей | ОкнаТрейд</t>
        </is>
      </c>
      <c r="D24" t="inlineStr"/>
      <c r="E24" t="inlineStr"/>
      <c r="F24" t="inlineStr"/>
      <c r="G24" t="inlineStr"/>
      <c r="H24" t="inlineStr"/>
      <c r="I24" t="inlineStr"/>
      <c r="J24" t="inlineStr"/>
      <c r="K24" t="inlineStr">
        <is>
          <t>https://vk.com/trade_okna</t>
        </is>
      </c>
      <c r="L24" t="inlineStr"/>
      <c r="M24" t="inlineStr"/>
      <c r="N24" t="inlineStr"/>
      <c r="O24" t="inlineStr"/>
      <c r="P24" t="inlineStr">
        <is>
          <t>поиск</t>
        </is>
      </c>
      <c r="Q24" t="inlineStr"/>
      <c r="R24" t="inlineStr"/>
      <c r="S24" t="inlineStr"/>
      <c r="T24" t="inlineStr"/>
      <c r="U24" t="inlineStr"/>
      <c r="V24" t="inlineStr"/>
      <c r="W24" t="inlineStr"/>
      <c r="X24" t="inlineStr"/>
      <c r="Y24" t="inlineStr"/>
      <c r="Z24" t="inlineStr"/>
      <c r="AA24" t="inlineStr"/>
      <c r="AB24" t="inlineStr"/>
      <c r="AC24" t="inlineStr"/>
      <c r="AD24" t="inlineStr"/>
      <c r="AE24" t="inlineStr"/>
      <c r="AF24" t="inlineStr">
        <is>
          <t>https://voronezh.oknatrade.ru</t>
        </is>
      </c>
      <c r="AG24">
        <f>HYPERLINK("https://voronezh.oknatrade.ru", "Окна и двери в Воронеже от 50 производителей | ОкнаТрейд")</f>
        <v/>
      </c>
      <c r="AH24" t="inlineStr"/>
      <c r="AI24" t="inlineStr"/>
      <c r="AJ24" t="inlineStr"/>
      <c r="AK24" t="inlineStr"/>
      <c r="AL24" t="inlineStr"/>
      <c r="AM24" t="inlineStr"/>
      <c r="AN24" t="inlineStr"/>
      <c r="AO24" t="inlineStr"/>
      <c r="AP24" t="inlineStr"/>
      <c r="AQ24" t="inlineStr"/>
      <c r="AR24" t="inlineStr"/>
      <c r="AS24" t="inlineStr"/>
      <c r="AT24">
        <f>HYPERLINK("https://voronezh.oknatrade.ru/help/", "https://voronezh.oknatrade.ru/help/")</f>
        <v/>
      </c>
      <c r="AU24" t="inlineStr">
        <is>
          <t>Пластиковые и деревянные окна - статьи и полезная информация</t>
        </is>
      </c>
      <c r="AV24" t="inlineStr">
        <is>
          <t>https://vk.com/trade_okna</t>
        </is>
      </c>
      <c r="AW24" t="inlineStr"/>
      <c r="AX24" t="inlineStr"/>
      <c r="AY24" t="inlineStr"/>
      <c r="AZ24" t="inlineStr"/>
      <c r="BA24" t="inlineStr"/>
      <c r="BB24" t="inlineStr"/>
      <c r="BC24" t="inlineStr"/>
      <c r="BD24" t="inlineStr"/>
      <c r="BE24" t="inlineStr"/>
      <c r="BF24" t="inlineStr"/>
      <c r="BG24" t="inlineStr"/>
      <c r="BH24" t="inlineStr"/>
      <c r="BI24" t="inlineStr"/>
      <c r="BJ24" t="inlineStr"/>
      <c r="BK24" t="inlineStr"/>
      <c r="BL24" t="inlineStr"/>
      <c r="BM24" t="inlineStr"/>
      <c r="BN24" t="inlineStr"/>
      <c r="BO24" t="inlineStr"/>
      <c r="BP24" t="inlineStr"/>
      <c r="BQ24" t="inlineStr"/>
      <c r="BR24" t="inlineStr"/>
      <c r="BS24" t="inlineStr"/>
      <c r="BT24" t="inlineStr"/>
      <c r="BU24" t="inlineStr"/>
      <c r="BV24" t="inlineStr"/>
      <c r="BW24" t="inlineStr"/>
      <c r="BX24" t="inlineStr"/>
      <c r="BY24" t="inlineStr"/>
      <c r="BZ24" t="inlineStr"/>
      <c r="CA24" t="inlineStr"/>
      <c r="CB24" t="inlineStr"/>
      <c r="CC24" t="inlineStr"/>
      <c r="CD24" t="inlineStr"/>
      <c r="CE24" t="inlineStr"/>
      <c r="CF24" t="inlineStr"/>
      <c r="CG24" t="inlineStr"/>
      <c r="CH24" t="inlineStr"/>
      <c r="CI24" t="inlineStr"/>
      <c r="CJ24" t="inlineStr"/>
      <c r="CK24" t="inlineStr"/>
      <c r="CL24" t="inlineStr"/>
      <c r="CM24" t="inlineStr"/>
      <c r="CN24" t="inlineStr"/>
      <c r="CO24" t="inlineStr"/>
      <c r="CP24" t="inlineStr"/>
      <c r="CQ24" t="inlineStr"/>
      <c r="CR24" t="inlineStr"/>
      <c r="CS24" t="inlineStr"/>
      <c r="CT24" t="inlineStr"/>
      <c r="CU24" t="inlineStr"/>
      <c r="CV24" t="inlineStr"/>
      <c r="CW24" t="inlineStr"/>
      <c r="CX24" t="inlineStr"/>
      <c r="CY24" t="inlineStr"/>
      <c r="CZ24" t="inlineStr"/>
      <c r="DA24" t="inlineStr"/>
      <c r="DB24" t="inlineStr"/>
      <c r="DC24" t="inlineStr"/>
      <c r="DD24" t="inlineStr"/>
      <c r="DE24" t="inlineStr"/>
      <c r="DF24" t="inlineStr"/>
      <c r="DG24" t="inlineStr"/>
      <c r="DH24" t="inlineStr"/>
      <c r="DI24" t="inlineStr"/>
      <c r="DJ24" t="inlineStr"/>
      <c r="DK24" t="inlineStr"/>
      <c r="DL24" t="inlineStr"/>
      <c r="DM24" t="inlineStr"/>
      <c r="DN24" t="inlineStr"/>
      <c r="DO24" t="inlineStr"/>
      <c r="DP24" t="inlineStr"/>
      <c r="DQ24" t="inlineStr"/>
      <c r="DR24" t="inlineStr"/>
      <c r="DS24" t="inlineStr"/>
      <c r="DT24" t="inlineStr"/>
      <c r="DU24" t="inlineStr"/>
      <c r="DV24" t="inlineStr"/>
      <c r="DW24" t="inlineStr"/>
      <c r="DX24" t="inlineStr"/>
      <c r="DY24" t="inlineStr"/>
      <c r="DZ24" t="inlineStr"/>
      <c r="EA24" t="inlineStr"/>
      <c r="EB24" t="inlineStr"/>
      <c r="EC24" t="inlineStr"/>
      <c r="ED24" t="inlineStr"/>
      <c r="EE24" t="inlineStr"/>
      <c r="EF24" t="inlineStr"/>
      <c r="EG24" t="inlineStr"/>
      <c r="EH24" t="inlineStr"/>
    </row>
    <row r="25">
      <c r="A25" t="inlineStr">
        <is>
          <t>пластиковые окна</t>
        </is>
      </c>
      <c r="B25" t="inlineStr">
        <is>
          <t>mayakvrn.ru</t>
        </is>
      </c>
      <c r="C25" t="inlineStr">
        <is>
          <t>Пластиковые окна Воронеж - Компания "МАЯК"</t>
        </is>
      </c>
      <c r="D25" t="inlineStr"/>
      <c r="E25" t="inlineStr">
        <is>
          <t>562686e@mail.ru</t>
        </is>
      </c>
      <c r="F25" t="inlineStr"/>
      <c r="G25" t="inlineStr"/>
      <c r="H25" t="inlineStr"/>
      <c r="I25" t="inlineStr"/>
      <c r="J25" t="inlineStr"/>
      <c r="K25" t="inlineStr"/>
      <c r="L25" t="inlineStr"/>
      <c r="M25" t="inlineStr"/>
      <c r="N25" t="inlineStr"/>
      <c r="O25" t="inlineStr"/>
      <c r="P25" t="inlineStr">
        <is>
          <t>поиск</t>
        </is>
      </c>
      <c r="Q25" t="inlineStr">
        <is>
          <t>+7 (106) 00 00 000</t>
        </is>
      </c>
      <c r="R25" t="inlineStr">
        <is>
          <t>+7 (106) 130-00-01</t>
        </is>
      </c>
      <c r="S25" t="inlineStr">
        <is>
          <t>+7 (473) 230-10-01</t>
        </is>
      </c>
      <c r="T25">
        <f>HYPERLINK("https://mayakvrn.ru/kontakty/", "https://mayakvrn.ru/kontakty/")</f>
        <v/>
      </c>
      <c r="U25" t="inlineStr">
        <is>
          <t>Контакты</t>
        </is>
      </c>
      <c r="V25" t="inlineStr">
        <is>
          <t>+7 (106) 00 00 000</t>
        </is>
      </c>
      <c r="W25">
        <f>HYPERLINK("https://mayakvrn.ru/kontakty/", "https://mayakvrn.ru/kontakty/")</f>
        <v/>
      </c>
      <c r="X25" t="inlineStr">
        <is>
          <t>Контакты</t>
        </is>
      </c>
      <c r="Y25" t="inlineStr">
        <is>
          <t>+7 (106) 130-00-01</t>
        </is>
      </c>
      <c r="Z25">
        <f>HYPERLINK("https://mayakvrn.ru/kontakty/", "https://mayakvrn.ru/kontakty/")</f>
        <v/>
      </c>
      <c r="AA25" t="inlineStr">
        <is>
          <t>Контакты</t>
        </is>
      </c>
      <c r="AB25" t="inlineStr">
        <is>
          <t>+7 (473) 230-10-01</t>
        </is>
      </c>
      <c r="AC25" t="inlineStr"/>
      <c r="AD25" t="inlineStr"/>
      <c r="AE25" t="inlineStr"/>
      <c r="AF25" t="inlineStr">
        <is>
          <t>https://mayakvrn.ru</t>
        </is>
      </c>
      <c r="AG25">
        <f>HYPERLINK("https://mayakvrn.ru", "Пластиковые окна Воронеж - Компания ""МАЯК""")</f>
        <v/>
      </c>
      <c r="AH25">
        <f>HYPERLINK("https://mayakvrn.ru/kontakty/", "https://mayakvrn.ru/kontakty/")</f>
        <v/>
      </c>
      <c r="AI25" t="inlineStr">
        <is>
          <t>Контакты</t>
        </is>
      </c>
      <c r="AJ25" t="inlineStr">
        <is>
          <t>562686e@mail.ru</t>
        </is>
      </c>
      <c r="AK25" t="inlineStr"/>
      <c r="AL25" t="inlineStr"/>
      <c r="AM25" t="inlineStr"/>
      <c r="AN25" t="inlineStr"/>
      <c r="AO25" t="inlineStr"/>
      <c r="AP25" t="inlineStr"/>
      <c r="AQ25" t="inlineStr"/>
      <c r="AR25" t="inlineStr"/>
      <c r="AS25" t="inlineStr"/>
      <c r="AT25" t="inlineStr"/>
      <c r="AU25" t="inlineStr"/>
      <c r="AV25" t="inlineStr"/>
      <c r="AW25" t="inlineStr"/>
      <c r="AX25" t="inlineStr"/>
      <c r="AY25" t="inlineStr"/>
      <c r="AZ25" t="inlineStr"/>
      <c r="BA25" t="inlineStr"/>
      <c r="BB25" t="inlineStr"/>
      <c r="BC25" t="inlineStr"/>
      <c r="BD25" t="inlineStr"/>
      <c r="BE25" t="inlineStr"/>
      <c r="BF25" t="inlineStr">
        <is>
          <t>+7 (473) 238-14-14</t>
        </is>
      </c>
      <c r="BG25" t="inlineStr">
        <is>
          <t>+7 (473) 260-47-28</t>
        </is>
      </c>
      <c r="BH25" t="inlineStr">
        <is>
          <t>+7 (473) 274-72-02</t>
        </is>
      </c>
      <c r="BI25" t="inlineStr">
        <is>
          <t>+7 (952) 95 53 414</t>
        </is>
      </c>
      <c r="BJ25" t="inlineStr"/>
      <c r="BK25" t="inlineStr"/>
      <c r="BL25" t="inlineStr"/>
      <c r="BM25" t="inlineStr"/>
      <c r="BN25">
        <f>HYPERLINK("https://mayakvrn.ru/kontakty/", "https://mayakvrn.ru/kontakty/")</f>
        <v/>
      </c>
      <c r="BO25" t="inlineStr">
        <is>
          <t>Контакты</t>
        </is>
      </c>
      <c r="BP25" t="inlineStr">
        <is>
          <t>+7 (473) 238-14-14</t>
        </is>
      </c>
      <c r="BQ25">
        <f>HYPERLINK("https://mayakvrn.ru/kontakty/", "https://mayakvrn.ru/kontakty/")</f>
        <v/>
      </c>
      <c r="BR25" t="inlineStr">
        <is>
          <t>Контакты</t>
        </is>
      </c>
      <c r="BS25" t="inlineStr">
        <is>
          <t>+7 (473) 260-47-28</t>
        </is>
      </c>
      <c r="BT25">
        <f>HYPERLINK("https://mayakvrn.ru/kontakty/", "https://mayakvrn.ru/kontakty/")</f>
        <v/>
      </c>
      <c r="BU25" t="inlineStr">
        <is>
          <t>Контакты</t>
        </is>
      </c>
      <c r="BV25" t="inlineStr">
        <is>
          <t>+7 (473) 274-72-02</t>
        </is>
      </c>
      <c r="BW25">
        <f>HYPERLINK("https://mayakvrn.ru/kontakty/", "https://mayakvrn.ru/kontakty/")</f>
        <v/>
      </c>
      <c r="BX25" t="inlineStr">
        <is>
          <t>Контакты</t>
        </is>
      </c>
      <c r="BY25" t="inlineStr">
        <is>
          <t>+7 (952) 95 53 414</t>
        </is>
      </c>
      <c r="BZ25" t="inlineStr"/>
      <c r="CA25" t="inlineStr"/>
      <c r="CB25" t="inlineStr"/>
      <c r="CC25" t="inlineStr"/>
      <c r="CD25" t="inlineStr"/>
      <c r="CE25" t="inlineStr"/>
      <c r="CF25" t="inlineStr"/>
      <c r="CG25" t="inlineStr"/>
      <c r="CH25" t="inlineStr"/>
      <c r="CI25" t="inlineStr"/>
      <c r="CJ25" t="inlineStr"/>
      <c r="CK25" t="inlineStr"/>
      <c r="CL25" t="inlineStr"/>
      <c r="CM25" t="inlineStr"/>
      <c r="CN25" t="inlineStr"/>
      <c r="CO25" t="inlineStr"/>
      <c r="CP25" t="inlineStr"/>
      <c r="CQ25" t="inlineStr"/>
      <c r="CR25" t="inlineStr"/>
      <c r="CS25" t="inlineStr"/>
      <c r="CT25" t="inlineStr"/>
      <c r="CU25" t="inlineStr"/>
      <c r="CV25" t="inlineStr"/>
      <c r="CW25" t="inlineStr"/>
      <c r="CX25" t="inlineStr"/>
      <c r="CY25" t="inlineStr"/>
      <c r="CZ25" t="inlineStr"/>
      <c r="DA25" t="inlineStr"/>
      <c r="DB25" t="inlineStr"/>
      <c r="DC25" t="inlineStr"/>
      <c r="DD25" t="inlineStr"/>
      <c r="DE25" t="inlineStr"/>
      <c r="DF25" t="inlineStr"/>
      <c r="DG25" t="inlineStr"/>
      <c r="DH25" t="inlineStr"/>
      <c r="DI25" t="inlineStr"/>
      <c r="DJ25" t="inlineStr"/>
      <c r="DK25" t="inlineStr"/>
      <c r="DL25" t="inlineStr"/>
      <c r="DM25" t="inlineStr"/>
      <c r="DN25" t="inlineStr"/>
      <c r="DO25" t="inlineStr"/>
      <c r="DP25" t="inlineStr"/>
      <c r="DQ25" t="inlineStr"/>
      <c r="DR25" t="inlineStr"/>
      <c r="DS25" t="inlineStr"/>
      <c r="DT25" t="inlineStr"/>
      <c r="DU25" t="inlineStr"/>
      <c r="DV25" t="inlineStr"/>
      <c r="DW25" t="inlineStr"/>
      <c r="DX25" t="inlineStr"/>
      <c r="DY25" t="inlineStr"/>
      <c r="DZ25" t="inlineStr"/>
      <c r="EA25" t="inlineStr"/>
      <c r="EB25" t="inlineStr"/>
      <c r="EC25" t="inlineStr"/>
      <c r="ED25" t="inlineStr"/>
      <c r="EE25" t="inlineStr"/>
      <c r="EF25" t="inlineStr"/>
      <c r="EG25" t="inlineStr"/>
      <c r="EH25" t="inlineStr"/>
    </row>
    <row r="26">
      <c r="A26" t="inlineStr">
        <is>
          <t>пластиковые окна</t>
        </is>
      </c>
      <c r="B26" t="inlineStr">
        <is>
          <t>oknavekavrn.ru</t>
        </is>
      </c>
      <c r="C26" t="inlineStr">
        <is>
          <t>home - Воронежская оконная компания</t>
        </is>
      </c>
      <c r="D26" t="inlineStr"/>
      <c r="E26" t="inlineStr"/>
      <c r="F26" t="inlineStr"/>
      <c r="G26" t="inlineStr"/>
      <c r="H26" t="inlineStr"/>
      <c r="I26" t="inlineStr"/>
      <c r="J26" t="inlineStr"/>
      <c r="K26" t="inlineStr"/>
      <c r="L26" t="inlineStr"/>
      <c r="M26" t="inlineStr"/>
      <c r="N26" t="inlineStr"/>
      <c r="O26" t="inlineStr"/>
      <c r="P26" t="inlineStr">
        <is>
          <t>поиск</t>
        </is>
      </c>
      <c r="Q26" t="inlineStr">
        <is>
          <t>+7 (952) 95 56 935</t>
        </is>
      </c>
      <c r="R26" t="inlineStr"/>
      <c r="S26" t="inlineStr"/>
      <c r="T26">
        <f>HYPERLINK("https://oknavekavrn.ru", "https://oknavekavrn.ru")</f>
        <v/>
      </c>
      <c r="U26" t="inlineStr">
        <is>
          <t>home - Воронежская оконная компания</t>
        </is>
      </c>
      <c r="V26" t="inlineStr">
        <is>
          <t>+7 (952) 95 56 935</t>
        </is>
      </c>
      <c r="W26" t="inlineStr"/>
      <c r="X26" t="inlineStr"/>
      <c r="Y26" t="inlineStr"/>
      <c r="Z26" t="inlineStr"/>
      <c r="AA26" t="inlineStr"/>
      <c r="AB26" t="inlineStr"/>
      <c r="AC26" t="inlineStr"/>
      <c r="AD26" t="inlineStr"/>
      <c r="AE26" t="inlineStr"/>
      <c r="AF26" t="inlineStr">
        <is>
          <t>https://oknavekavrn.ru</t>
        </is>
      </c>
      <c r="AG26">
        <f>HYPERLINK("https://oknavekavrn.ru", "home - Воронежская оконная компания")</f>
        <v/>
      </c>
      <c r="AH26" t="inlineStr"/>
      <c r="AI26" t="inlineStr"/>
      <c r="AJ26" t="inlineStr"/>
      <c r="AK26" t="inlineStr"/>
      <c r="AL26" t="inlineStr"/>
      <c r="AM26" t="inlineStr"/>
      <c r="AN26" t="inlineStr"/>
      <c r="AO26" t="inlineStr"/>
      <c r="AP26" t="inlineStr"/>
      <c r="AQ26" t="inlineStr"/>
      <c r="AR26" t="inlineStr"/>
      <c r="AS26" t="inlineStr"/>
      <c r="AT26" t="inlineStr"/>
      <c r="AU26" t="inlineStr"/>
      <c r="AV26" t="inlineStr"/>
      <c r="AW26" t="inlineStr"/>
      <c r="AX26" t="inlineStr"/>
      <c r="AY26" t="inlineStr"/>
      <c r="AZ26" t="inlineStr"/>
      <c r="BA26" t="inlineStr"/>
      <c r="BB26" t="inlineStr"/>
      <c r="BC26" t="inlineStr"/>
      <c r="BD26" t="inlineStr"/>
      <c r="BE26" t="inlineStr"/>
      <c r="BF26" t="inlineStr"/>
      <c r="BG26" t="inlineStr"/>
      <c r="BH26" t="inlineStr"/>
      <c r="BI26" t="inlineStr"/>
      <c r="BJ26" t="inlineStr"/>
      <c r="BK26" t="inlineStr"/>
      <c r="BL26" t="inlineStr"/>
      <c r="BM26" t="inlineStr"/>
      <c r="BN26" t="inlineStr"/>
      <c r="BO26" t="inlineStr"/>
      <c r="BP26" t="inlineStr"/>
      <c r="BQ26" t="inlineStr"/>
      <c r="BR26" t="inlineStr"/>
      <c r="BS26" t="inlineStr"/>
      <c r="BT26" t="inlineStr"/>
      <c r="BU26" t="inlineStr"/>
      <c r="BV26" t="inlineStr"/>
      <c r="BW26" t="inlineStr"/>
      <c r="BX26" t="inlineStr"/>
      <c r="BY26" t="inlineStr"/>
      <c r="BZ26" t="inlineStr"/>
      <c r="CA26" t="inlineStr"/>
      <c r="CB26" t="inlineStr"/>
      <c r="CC26" t="inlineStr"/>
      <c r="CD26" t="inlineStr"/>
      <c r="CE26" t="inlineStr"/>
      <c r="CF26" t="inlineStr"/>
      <c r="CG26" t="inlineStr"/>
      <c r="CH26" t="inlineStr"/>
      <c r="CI26" t="inlineStr"/>
      <c r="CJ26" t="inlineStr"/>
      <c r="CK26" t="inlineStr"/>
      <c r="CL26" t="inlineStr"/>
      <c r="CM26" t="inlineStr"/>
      <c r="CN26" t="inlineStr"/>
      <c r="CO26" t="inlineStr"/>
      <c r="CP26" t="inlineStr"/>
      <c r="CQ26" t="inlineStr"/>
      <c r="CR26" t="inlineStr"/>
      <c r="CS26" t="inlineStr"/>
      <c r="CT26" t="inlineStr"/>
      <c r="CU26" t="inlineStr"/>
      <c r="CV26" t="inlineStr"/>
      <c r="CW26" t="inlineStr"/>
      <c r="CX26" t="inlineStr"/>
      <c r="CY26" t="inlineStr"/>
      <c r="CZ26" t="inlineStr"/>
      <c r="DA26" t="inlineStr"/>
      <c r="DB26" t="inlineStr"/>
      <c r="DC26" t="inlineStr"/>
      <c r="DD26" t="inlineStr"/>
      <c r="DE26" t="inlineStr"/>
      <c r="DF26" t="inlineStr"/>
      <c r="DG26" t="inlineStr"/>
      <c r="DH26" t="inlineStr"/>
      <c r="DI26" t="inlineStr"/>
      <c r="DJ26" t="inlineStr"/>
      <c r="DK26" t="inlineStr"/>
      <c r="DL26" t="inlineStr"/>
      <c r="DM26" t="inlineStr"/>
      <c r="DN26" t="inlineStr"/>
      <c r="DO26" t="inlineStr"/>
      <c r="DP26" t="inlineStr"/>
      <c r="DQ26" t="inlineStr"/>
      <c r="DR26" t="inlineStr"/>
      <c r="DS26" t="inlineStr"/>
      <c r="DT26" t="inlineStr"/>
      <c r="DU26" t="inlineStr"/>
      <c r="DV26" t="inlineStr"/>
      <c r="DW26" t="inlineStr"/>
      <c r="DX26" t="inlineStr"/>
      <c r="DY26" t="inlineStr"/>
      <c r="DZ26" t="inlineStr"/>
      <c r="EA26" t="inlineStr"/>
      <c r="EB26" t="inlineStr"/>
      <c r="EC26" t="inlineStr"/>
      <c r="ED26" t="inlineStr"/>
      <c r="EE26" t="inlineStr"/>
      <c r="EF26" t="inlineStr"/>
      <c r="EG26" t="inlineStr"/>
      <c r="EH26" t="inlineStr"/>
    </row>
    <row r="27">
      <c r="A27" t="inlineStr">
        <is>
          <t>пластиковые окна</t>
        </is>
      </c>
      <c r="B27" t="inlineStr">
        <is>
          <t>vc.ru</t>
        </is>
      </c>
      <c r="C27" t="inlineStr">
        <is>
          <t>vc.ru — бизнес, технологии, идеи, модели роста, стартапы</t>
        </is>
      </c>
      <c r="D27" t="inlineStr"/>
      <c r="E27" t="inlineStr">
        <is>
          <t>secret@vc.ru</t>
        </is>
      </c>
      <c r="F27" t="inlineStr">
        <is>
          <t>deal@cmtt.ru</t>
        </is>
      </c>
      <c r="G27" t="inlineStr">
        <is>
          <t>moderation@vc.ru</t>
        </is>
      </c>
      <c r="H27" t="inlineStr">
        <is>
          <t>platform@cmtt.ru</t>
        </is>
      </c>
      <c r="I27" t="inlineStr"/>
      <c r="J27" t="inlineStr"/>
      <c r="K27" t="inlineStr">
        <is>
          <t>https://api.vc.ru/v2.8/redirect?to=https%3A%2F%2Fvk.com%2Fvcru&amp;postId=45022</t>
        </is>
      </c>
      <c r="L27" t="inlineStr"/>
      <c r="M27" t="inlineStr">
        <is>
          <t>https://api.vc.ru/v2.8/redirect?to=https%3A%2F%2Ft.me%2Falfabankby%2F2144&amp;postId=2320020, https://api.vc.ru/v2.8/redirect?to=https%3A%2F%2Ft.me%2Fvcnews&amp;postId=45022, https://api.vc.ru/v2.8/redirect?to=https%3A%2F%2Ft.me%2FvcruPro_bot&amp;postId=45022</t>
        </is>
      </c>
      <c r="N27" t="inlineStr">
        <is>
          <t>https://api.vc.ru/v2.8/redirect?to=https%3A%2F%2Fwww.facebook.com%2Fvcrumedia&amp;postId=45022</t>
        </is>
      </c>
      <c r="O27" t="inlineStr"/>
      <c r="P27" t="inlineStr">
        <is>
          <t>поиск</t>
        </is>
      </c>
      <c r="Q27" t="inlineStr">
        <is>
          <t>+7 (112) 212-72-72</t>
        </is>
      </c>
      <c r="R27" t="inlineStr">
        <is>
          <t>+7 (622) 111-15-26</t>
        </is>
      </c>
      <c r="S27" t="inlineStr"/>
      <c r="T27">
        <f>HYPERLINK("https://vc.ru", "https://vc.ru")</f>
        <v/>
      </c>
      <c r="U27" t="inlineStr">
        <is>
          <t>vc.ru — бизнес, технологии, идеи, модели роста, стартапы</t>
        </is>
      </c>
      <c r="V27" t="inlineStr">
        <is>
          <t>+7 (112) 212-72-72</t>
        </is>
      </c>
      <c r="W27">
        <f>HYPERLINK("https://vc.ru/about", "https://vc.ru/about")</f>
        <v/>
      </c>
      <c r="X27" t="inlineStr">
        <is>
          <t>О проекте — vc.ru на vc.ru</t>
        </is>
      </c>
      <c r="Y27" t="inlineStr">
        <is>
          <t>+7 (622) 111-15-26</t>
        </is>
      </c>
      <c r="Z27" t="inlineStr"/>
      <c r="AA27" t="inlineStr"/>
      <c r="AB27" t="inlineStr"/>
      <c r="AC27" t="inlineStr"/>
      <c r="AD27" t="inlineStr"/>
      <c r="AE27" t="inlineStr"/>
      <c r="AF27" t="inlineStr">
        <is>
          <t>https://vc.ru</t>
        </is>
      </c>
      <c r="AG27">
        <f>HYPERLINK("https://vc.ru", "vc.ru — бизнес, технологии, идеи, модели роста, стартапы")</f>
        <v/>
      </c>
      <c r="AH27">
        <f>HYPERLINK("https://vc.ru/about", "https://vc.ru/about")</f>
        <v/>
      </c>
      <c r="AI27" t="inlineStr">
        <is>
          <t>О проекте — vc.ru на vc.ru</t>
        </is>
      </c>
      <c r="AJ27" t="inlineStr">
        <is>
          <t>deal@cmtt.ru</t>
        </is>
      </c>
      <c r="AK27" t="inlineStr"/>
      <c r="AL27" t="inlineStr"/>
      <c r="AM27" t="inlineStr"/>
      <c r="AN27" t="inlineStr"/>
      <c r="AO27" t="inlineStr"/>
      <c r="AP27" t="inlineStr"/>
      <c r="AQ27" t="inlineStr"/>
      <c r="AR27" t="inlineStr"/>
      <c r="AS27" t="inlineStr"/>
      <c r="AT27">
        <f>HYPERLINK("https://vc.ru/about", "https://vc.ru/about")</f>
        <v/>
      </c>
      <c r="AU27" t="inlineStr">
        <is>
          <t>О проекте — vc.ru на vc.ru</t>
        </is>
      </c>
      <c r="AV27" t="inlineStr">
        <is>
          <t>https://api.vc.ru/v2.8/redirect?to=https%3A%2F%2Fvk.com%2Fvcru&amp;postId=45022</t>
        </is>
      </c>
      <c r="AW27" t="inlineStr"/>
      <c r="AX27" t="inlineStr"/>
      <c r="AY27" t="inlineStr"/>
      <c r="AZ27">
        <f>HYPERLINK("https://vc.ru", "https://vc.ru")</f>
        <v/>
      </c>
      <c r="BA27" t="inlineStr">
        <is>
          <t>vc.ru — бизнес, технологии, идеи, модели роста, стартапы</t>
        </is>
      </c>
      <c r="BB27" t="inlineStr">
        <is>
          <t>https://api.vc.ru/v2.8/redirect?to=https%3A%2F%2Ft.me%2Falfabankby%2F2144&amp;postId=2320020</t>
        </is>
      </c>
      <c r="BC27" t="inlineStr"/>
      <c r="BD27" t="inlineStr"/>
      <c r="BE27" t="inlineStr"/>
      <c r="BF27" t="inlineStr"/>
      <c r="BG27" t="inlineStr"/>
      <c r="BH27" t="inlineStr"/>
      <c r="BI27" t="inlineStr"/>
      <c r="BJ27" t="inlineStr"/>
      <c r="BK27" t="inlineStr"/>
      <c r="BL27" t="inlineStr"/>
      <c r="BM27" t="inlineStr"/>
      <c r="BN27" t="inlineStr"/>
      <c r="BO27" t="inlineStr"/>
      <c r="BP27" t="inlineStr"/>
      <c r="BQ27" t="inlineStr"/>
      <c r="BR27" t="inlineStr"/>
      <c r="BS27" t="inlineStr"/>
      <c r="BT27" t="inlineStr"/>
      <c r="BU27" t="inlineStr"/>
      <c r="BV27" t="inlineStr"/>
      <c r="BW27" t="inlineStr"/>
      <c r="BX27" t="inlineStr"/>
      <c r="BY27" t="inlineStr"/>
      <c r="BZ27" t="inlineStr"/>
      <c r="CA27" t="inlineStr"/>
      <c r="CB27" t="inlineStr"/>
      <c r="CC27" t="inlineStr"/>
      <c r="CD27" t="inlineStr"/>
      <c r="CE27" t="inlineStr"/>
      <c r="CF27" t="inlineStr"/>
      <c r="CG27" t="inlineStr"/>
      <c r="CH27" t="inlineStr"/>
      <c r="CI27" t="inlineStr"/>
      <c r="CJ27" t="inlineStr"/>
      <c r="CK27" t="inlineStr"/>
      <c r="CL27">
        <f>HYPERLINK("https://vc.ru/about", "https://vc.ru/about")</f>
        <v/>
      </c>
      <c r="CM27" t="inlineStr">
        <is>
          <t>О проекте — vc.ru на vc.ru</t>
        </is>
      </c>
      <c r="CN27" t="inlineStr">
        <is>
          <t>moderation@vc.ru</t>
        </is>
      </c>
      <c r="CO27">
        <f>HYPERLINK("https://vc.ru/about", "https://vc.ru/about")</f>
        <v/>
      </c>
      <c r="CP27" t="inlineStr">
        <is>
          <t>О проекте — vc.ru на vc.ru</t>
        </is>
      </c>
      <c r="CQ27" t="inlineStr">
        <is>
          <t>platform@cmtt.ru</t>
        </is>
      </c>
      <c r="CR27">
        <f>HYPERLINK("https://vc.ru/about", "https://vc.ru/about")</f>
        <v/>
      </c>
      <c r="CS27" t="inlineStr">
        <is>
          <t>О проекте — vc.ru на vc.ru</t>
        </is>
      </c>
      <c r="CT27" t="inlineStr">
        <is>
          <t>secret@vc.ru</t>
        </is>
      </c>
      <c r="CU27" t="inlineStr"/>
      <c r="CV27" t="inlineStr"/>
      <c r="CW27" t="inlineStr"/>
      <c r="CX27" t="inlineStr"/>
      <c r="CY27" t="inlineStr"/>
      <c r="CZ27" t="inlineStr"/>
      <c r="DA27" t="inlineStr"/>
      <c r="DB27" t="inlineStr"/>
      <c r="DC27" t="inlineStr"/>
      <c r="DD27" t="inlineStr"/>
      <c r="DE27" t="inlineStr"/>
      <c r="DF27" t="inlineStr"/>
      <c r="DG27" t="inlineStr"/>
      <c r="DH27" t="inlineStr"/>
      <c r="DI27" t="inlineStr"/>
      <c r="DJ27" t="inlineStr"/>
      <c r="DK27" t="inlineStr"/>
      <c r="DL27" t="inlineStr"/>
      <c r="DM27" t="inlineStr"/>
      <c r="DN27" t="inlineStr"/>
      <c r="DO27" t="inlineStr"/>
      <c r="DP27" t="inlineStr"/>
      <c r="DQ27" t="inlineStr"/>
      <c r="DR27" t="inlineStr"/>
      <c r="DS27">
        <f>HYPERLINK("https://vc.ru/about", "https://vc.ru/about")</f>
        <v/>
      </c>
      <c r="DT27" t="inlineStr">
        <is>
          <t>О проекте — vc.ru на vc.ru</t>
        </is>
      </c>
      <c r="DU27" t="inlineStr">
        <is>
          <t>https://api.vc.ru/v2.8/redirect?to=https%3A%2F%2Fwww.facebook.com%2Fvcrumedia&amp;postId=45022</t>
        </is>
      </c>
      <c r="DV27">
        <f>HYPERLINK("https://vc.ru/about", "https://vc.ru/about")</f>
        <v/>
      </c>
      <c r="DW27" t="inlineStr">
        <is>
          <t>О проекте — vc.ru на vc.ru</t>
        </is>
      </c>
      <c r="DX27" t="inlineStr">
        <is>
          <t>https://api.vc.ru/v2.8/redirect?to=https%3A%2F%2Ft.me%2Fvcnews&amp;postId=45022</t>
        </is>
      </c>
      <c r="DY27">
        <f>HYPERLINK("https://vc.ru/about", "https://vc.ru/about")</f>
        <v/>
      </c>
      <c r="DZ27" t="inlineStr">
        <is>
          <t>О проекте — vc.ru на vc.ru</t>
        </is>
      </c>
      <c r="EA27" t="inlineStr">
        <is>
          <t>https://api.vc.ru/v2.8/redirect?to=https%3A%2F%2Ft.me%2FvcruPro_bot&amp;postId=45022</t>
        </is>
      </c>
      <c r="EB27" t="inlineStr"/>
      <c r="EC27" t="inlineStr"/>
      <c r="ED27" t="inlineStr"/>
      <c r="EE27" t="inlineStr"/>
      <c r="EF27" t="inlineStr"/>
      <c r="EG27" t="inlineStr"/>
      <c r="EH27" t="inlineStr"/>
    </row>
    <row r="28">
      <c r="A28" t="inlineStr">
        <is>
          <t>окна из пвх</t>
        </is>
      </c>
      <c r="B28" t="inlineStr">
        <is>
          <t>okna-okoshkino.ru</t>
        </is>
      </c>
      <c r="C28" t="inlineStr">
        <is>
          <t>Оконная компания "Окошкино" - с нами тепло и уютно!</t>
        </is>
      </c>
      <c r="D28" t="inlineStr"/>
      <c r="E28" t="inlineStr">
        <is>
          <t>okna-okoshkino@yandex.ru</t>
        </is>
      </c>
      <c r="F28" t="inlineStr">
        <is>
          <t>dveri-dvernoy@yandex.ru</t>
        </is>
      </c>
      <c r="G28" t="inlineStr"/>
      <c r="H28" t="inlineStr"/>
      <c r="I28" t="inlineStr"/>
      <c r="J28" t="inlineStr">
        <is>
          <t>http://wa.me/78006005552, https://wa.me/78006005552, https://wa.me/79626005552</t>
        </is>
      </c>
      <c r="K28" t="inlineStr">
        <is>
          <t>https://vk.com/clips/okna.okoshkino, https://vk.com/okna.okoshkino</t>
        </is>
      </c>
      <c r="L28" t="inlineStr"/>
      <c r="M28" t="inlineStr"/>
      <c r="N28" t="inlineStr"/>
      <c r="O28" t="inlineStr"/>
      <c r="P28" t="inlineStr">
        <is>
          <t>поиск</t>
        </is>
      </c>
      <c r="Q28" t="inlineStr">
        <is>
          <t>+7 (028) 107-52-09</t>
        </is>
      </c>
      <c r="R28" t="inlineStr">
        <is>
          <t>+7 (106) 00 00 000</t>
        </is>
      </c>
      <c r="S28" t="inlineStr">
        <is>
          <t>+7 (473) 203-03-41</t>
        </is>
      </c>
      <c r="T28">
        <f>HYPERLINK("https://okna-okoshkino.ru/info/", "https://okna-okoshkino.ru/info/")</f>
        <v/>
      </c>
      <c r="U28" t="inlineStr">
        <is>
          <t>Информация о предприятии | Оконная компания "Окошкино"</t>
        </is>
      </c>
      <c r="V28" t="inlineStr">
        <is>
          <t>+7 (028) 107-52-09</t>
        </is>
      </c>
      <c r="W28">
        <f>HYPERLINK("https://okna-okoshkino.ru/info/", "https://okna-okoshkino.ru/info/")</f>
        <v/>
      </c>
      <c r="X28" t="inlineStr">
        <is>
          <t>Информация о предприятии | Оконная компания "Окошкино"</t>
        </is>
      </c>
      <c r="Y28" t="inlineStr">
        <is>
          <t>+7 (106) 00 00 000</t>
        </is>
      </c>
      <c r="Z28">
        <f>HYPERLINK("https://okna-okoshkino.ru/#office", "https://okna-okoshkino.ru/#office")</f>
        <v/>
      </c>
      <c r="AA28" t="inlineStr">
        <is>
          <t>Оконная компания "Окошкино" - с нами тепло и уютно!</t>
        </is>
      </c>
      <c r="AB28" t="inlineStr">
        <is>
          <t>+7 (473) 203-03-41</t>
        </is>
      </c>
      <c r="AC28">
        <f>HYPERLINK("https://okna-okoshkino.ru/#office", "https://okna-okoshkino.ru/#office")</f>
        <v/>
      </c>
      <c r="AD28" t="inlineStr">
        <is>
          <t>Оконная компания "Окошкино" - с нами тепло и уютно!</t>
        </is>
      </c>
      <c r="AE28" t="inlineStr">
        <is>
          <t>http://wa.me/78006005552</t>
        </is>
      </c>
      <c r="AF28" t="inlineStr">
        <is>
          <t>https://okna-okoshkino.ru</t>
        </is>
      </c>
      <c r="AG28">
        <f>HYPERLINK("https://okna-okoshkino.ru", "Оконная компания ""Окошкино"" - с нами тепло и уютно!")</f>
        <v/>
      </c>
      <c r="AH28">
        <f>HYPERLINK("https://okna-okoshkino.ru/#office", "https://okna-okoshkino.ru/#office")</f>
        <v/>
      </c>
      <c r="AI28" t="inlineStr">
        <is>
          <t>Оконная компания "Окошкино" - с нами тепло и уютно!</t>
        </is>
      </c>
      <c r="AJ28" t="inlineStr">
        <is>
          <t>dveri-dvernoy@yandex.ru</t>
        </is>
      </c>
      <c r="AK28">
        <f>HYPERLINK("https://okna-okoshkino.ru/#office", "https://okna-okoshkino.ru/#office")</f>
        <v/>
      </c>
      <c r="AL28" t="inlineStr">
        <is>
          <t>Оконная компания "Окошкино" - с нами тепло и уютно!</t>
        </is>
      </c>
      <c r="AM28" t="inlineStr">
        <is>
          <t>https://wa.me/78006005552</t>
        </is>
      </c>
      <c r="AN28">
        <f>HYPERLINK("https://okna-okoshkino.ru/#office", "https://okna-okoshkino.ru/#office")</f>
        <v/>
      </c>
      <c r="AO28" t="inlineStr">
        <is>
          <t>Оконная компания "Окошкино" - с нами тепло и уютно!</t>
        </is>
      </c>
      <c r="AP28" t="inlineStr">
        <is>
          <t>https://wa.me/79626005552</t>
        </is>
      </c>
      <c r="AQ28" t="inlineStr"/>
      <c r="AR28" t="inlineStr"/>
      <c r="AS28" t="inlineStr"/>
      <c r="AT28">
        <f>HYPERLINK("https://okna-okoshkino.ru/#office", "https://okna-okoshkino.ru/#office")</f>
        <v/>
      </c>
      <c r="AU28" t="inlineStr">
        <is>
          <t>Оконная компания "Окошкино" - с нами тепло и уютно!</t>
        </is>
      </c>
      <c r="AV28" t="inlineStr">
        <is>
          <t>https://vk.com/clips/okna.okoshkino</t>
        </is>
      </c>
      <c r="AW28" t="inlineStr"/>
      <c r="AX28" t="inlineStr"/>
      <c r="AY28" t="inlineStr"/>
      <c r="AZ28" t="inlineStr"/>
      <c r="BA28" t="inlineStr"/>
      <c r="BB28" t="inlineStr"/>
      <c r="BC28" t="inlineStr"/>
      <c r="BD28" t="inlineStr"/>
      <c r="BE28" t="inlineStr"/>
      <c r="BF28" t="inlineStr">
        <is>
          <t>+7 (487) 233-85-31</t>
        </is>
      </c>
      <c r="BG28" t="inlineStr">
        <is>
          <t>+7 (800) 51 15 633</t>
        </is>
      </c>
      <c r="BH28" t="inlineStr">
        <is>
          <t>+7 (844) 29 07 258</t>
        </is>
      </c>
      <c r="BI28" t="inlineStr">
        <is>
          <t>+7 (845) 24 79 374</t>
        </is>
      </c>
      <c r="BJ28" t="inlineStr">
        <is>
          <t>+7 (863) 20 97 380</t>
        </is>
      </c>
      <c r="BK28" t="inlineStr">
        <is>
          <t>+7 (863) 44 30 694</t>
        </is>
      </c>
      <c r="BL28" t="inlineStr">
        <is>
          <t>+7 (863) 52 77 140</t>
        </is>
      </c>
      <c r="BM28" t="inlineStr">
        <is>
          <t>+7 (863) 62 96 250</t>
        </is>
      </c>
      <c r="BN28">
        <f>HYPERLINK("https://okna-okoshkino.ru/#office", "https://okna-okoshkino.ru/#office")</f>
        <v/>
      </c>
      <c r="BO28" t="inlineStr">
        <is>
          <t>Оконная компания "Окошкино" - с нами тепло и уютно!</t>
        </is>
      </c>
      <c r="BP28" t="inlineStr">
        <is>
          <t>+7 (487) 233-85-31</t>
        </is>
      </c>
      <c r="BQ28">
        <f>HYPERLINK("https://okna-okoshkino.ru/#office", "https://okna-okoshkino.ru/#office")</f>
        <v/>
      </c>
      <c r="BR28" t="inlineStr">
        <is>
          <t>Оконная компания "Окошкино" - с нами тепло и уютно!</t>
        </is>
      </c>
      <c r="BS28" t="inlineStr">
        <is>
          <t>+7 (800) 51 15 633</t>
        </is>
      </c>
      <c r="BT28">
        <f>HYPERLINK("https://okna-okoshkino.ru/#office", "https://okna-okoshkino.ru/#office")</f>
        <v/>
      </c>
      <c r="BU28" t="inlineStr">
        <is>
          <t>Оконная компания "Окошкино" - с нами тепло и уютно!</t>
        </is>
      </c>
      <c r="BV28" t="inlineStr">
        <is>
          <t>+7 (844) 29 07 258</t>
        </is>
      </c>
      <c r="BW28">
        <f>HYPERLINK("https://okna-okoshkino.ru/#office", "https://okna-okoshkino.ru/#office")</f>
        <v/>
      </c>
      <c r="BX28" t="inlineStr">
        <is>
          <t>Оконная компания "Окошкино" - с нами тепло и уютно!</t>
        </is>
      </c>
      <c r="BY28" t="inlineStr">
        <is>
          <t>+7 (845) 24 79 374</t>
        </is>
      </c>
      <c r="BZ28">
        <f>HYPERLINK("https://okna-okoshkino.ru/#office", "https://okna-okoshkino.ru/#office")</f>
        <v/>
      </c>
      <c r="CA28" t="inlineStr">
        <is>
          <t>Оконная компания "Окошкино" - с нами тепло и уютно!</t>
        </is>
      </c>
      <c r="CB28" t="inlineStr">
        <is>
          <t>+7 (863) 20 97 380</t>
        </is>
      </c>
      <c r="CC28">
        <f>HYPERLINK("https://okna-okoshkino.ru/#office", "https://okna-okoshkino.ru/#office")</f>
        <v/>
      </c>
      <c r="CD28" t="inlineStr">
        <is>
          <t>Оконная компания "Окошкино" - с нами тепло и уютно!</t>
        </is>
      </c>
      <c r="CE28" t="inlineStr">
        <is>
          <t>+7 (863) 44 30 694</t>
        </is>
      </c>
      <c r="CF28">
        <f>HYPERLINK("https://okna-okoshkino.ru/#office", "https://okna-okoshkino.ru/#office")</f>
        <v/>
      </c>
      <c r="CG28" t="inlineStr">
        <is>
          <t>Оконная компания "Окошкино" - с нами тепло и уютно!</t>
        </is>
      </c>
      <c r="CH28" t="inlineStr">
        <is>
          <t>+7 (863) 52 77 140</t>
        </is>
      </c>
      <c r="CI28">
        <f>HYPERLINK("https://okna-okoshkino.ru/#office", "https://okna-okoshkino.ru/#office")</f>
        <v/>
      </c>
      <c r="CJ28" t="inlineStr">
        <is>
          <t>Оконная компания "Окошкино" - с нами тепло и уютно!</t>
        </is>
      </c>
      <c r="CK28" t="inlineStr">
        <is>
          <t>+7 (863) 62 96 250</t>
        </is>
      </c>
      <c r="CL28">
        <f>HYPERLINK("https://okna-okoshkino.ru/#office", "https://okna-okoshkino.ru/#office")</f>
        <v/>
      </c>
      <c r="CM28" t="inlineStr">
        <is>
          <t>Оконная компания "Окошкино" - с нами тепло и уютно!</t>
        </is>
      </c>
      <c r="CN28" t="inlineStr">
        <is>
          <t>okna-okoshkino@yandex.ru</t>
        </is>
      </c>
      <c r="CO28" t="inlineStr"/>
      <c r="CP28" t="inlineStr"/>
      <c r="CQ28" t="inlineStr"/>
      <c r="CR28" t="inlineStr"/>
      <c r="CS28" t="inlineStr"/>
      <c r="CT28" t="inlineStr"/>
      <c r="CU28" t="inlineStr"/>
      <c r="CV28" t="inlineStr"/>
      <c r="CW28" t="inlineStr"/>
      <c r="CX28" t="inlineStr"/>
      <c r="CY28" t="inlineStr"/>
      <c r="CZ28" t="inlineStr"/>
      <c r="DA28" t="inlineStr"/>
      <c r="DB28" t="inlineStr"/>
      <c r="DC28" t="inlineStr"/>
      <c r="DD28" t="inlineStr"/>
      <c r="DE28" t="inlineStr"/>
      <c r="DF28" t="inlineStr"/>
      <c r="DG28" t="inlineStr"/>
      <c r="DH28" t="inlineStr"/>
      <c r="DI28" t="inlineStr"/>
      <c r="DJ28" t="inlineStr"/>
      <c r="DK28" t="inlineStr"/>
      <c r="DL28" t="inlineStr"/>
      <c r="DM28" t="inlineStr"/>
      <c r="DN28" t="inlineStr"/>
      <c r="DO28" t="inlineStr"/>
      <c r="DP28" t="inlineStr"/>
      <c r="DQ28" t="inlineStr"/>
      <c r="DR28" t="inlineStr"/>
      <c r="DS28" t="inlineStr"/>
      <c r="DT28" t="inlineStr"/>
      <c r="DU28" t="inlineStr"/>
      <c r="DV28" t="inlineStr"/>
      <c r="DW28" t="inlineStr"/>
      <c r="DX28" t="inlineStr"/>
      <c r="DY28" t="inlineStr"/>
      <c r="DZ28" t="inlineStr"/>
      <c r="EA28" t="inlineStr"/>
      <c r="EB28" t="inlineStr">
        <is>
          <t>+7 (863) 92 91 272</t>
        </is>
      </c>
      <c r="EC28">
        <f>HYPERLINK("https://okna-okoshkino.ru/#office", "https://okna-okoshkino.ru/#office")</f>
        <v/>
      </c>
      <c r="ED28" t="inlineStr">
        <is>
          <t>Оконная компания "Окошкино" - с нами тепло и уютно!</t>
        </is>
      </c>
      <c r="EE28" t="inlineStr">
        <is>
          <t>+7 (863) 92 91 272</t>
        </is>
      </c>
      <c r="EF28">
        <f>HYPERLINK("https://okna-okoshkino.ru/#office", "https://okna-okoshkino.ru/#office")</f>
        <v/>
      </c>
      <c r="EG28" t="inlineStr">
        <is>
          <t>Оконная компания "Окошкино" - с нами тепло и уютно!</t>
        </is>
      </c>
      <c r="EH28" t="inlineStr">
        <is>
          <t>https://vk.com/okna.okoshkino</t>
        </is>
      </c>
    </row>
    <row r="29">
      <c r="A29" t="inlineStr">
        <is>
          <t>пластиковые окна</t>
        </is>
      </c>
      <c r="B29" t="inlineStr">
        <is>
          <t>okstyle36.ru</t>
        </is>
      </c>
      <c r="C29" t="inlineStr">
        <is>
          <t>Окна Стиль - Изготовление окон, стеклопакетов, ремонт лоджий и балконов Воронеж</t>
        </is>
      </c>
      <c r="D29" t="inlineStr"/>
      <c r="E29" t="inlineStr">
        <is>
          <t>okstil36@yandex.ru</t>
        </is>
      </c>
      <c r="F29" t="inlineStr"/>
      <c r="G29" t="inlineStr"/>
      <c r="H29" t="inlineStr"/>
      <c r="I29" t="inlineStr"/>
      <c r="J29" t="inlineStr">
        <is>
          <t>https://wa.me/+79601115455</t>
        </is>
      </c>
      <c r="K29" t="inlineStr">
        <is>
          <t>https://vk.com/id877396870</t>
        </is>
      </c>
      <c r="L29" t="inlineStr"/>
      <c r="M29" t="inlineStr">
        <is>
          <t>https://t.me/okstil36</t>
        </is>
      </c>
      <c r="N29" t="inlineStr"/>
      <c r="O29" t="inlineStr"/>
      <c r="P29" t="inlineStr">
        <is>
          <t>поиск</t>
        </is>
      </c>
      <c r="Q29" t="inlineStr">
        <is>
          <t>+7 (960) 11 15 455</t>
        </is>
      </c>
      <c r="R29" t="inlineStr"/>
      <c r="S29" t="inlineStr"/>
      <c r="T29">
        <f>HYPERLINK("https://okstyle36.ru/about.html", "https://okstyle36.ru/about.html")</f>
        <v/>
      </c>
      <c r="U29" t="inlineStr">
        <is>
          <t>Окна Стиль - Изготовление окон, стеклопакетов, ремонт лоджий и балконов Воронеж</t>
        </is>
      </c>
      <c r="V29" t="inlineStr">
        <is>
          <t>+7 (960) 11 15 455</t>
        </is>
      </c>
      <c r="W29" t="inlineStr"/>
      <c r="X29" t="inlineStr"/>
      <c r="Y29" t="inlineStr"/>
      <c r="Z29" t="inlineStr"/>
      <c r="AA29" t="inlineStr"/>
      <c r="AB29" t="inlineStr"/>
      <c r="AC29">
        <f>HYPERLINK("https://okstyle36.ru/about.html", "https://okstyle36.ru/about.html")</f>
        <v/>
      </c>
      <c r="AD29" t="inlineStr">
        <is>
          <t>Окна Стиль - Изготовление окон, стеклопакетов, ремонт лоджий и балконов Воронеж</t>
        </is>
      </c>
      <c r="AE29" t="inlineStr">
        <is>
          <t>https://wa.me/+79601115455</t>
        </is>
      </c>
      <c r="AF29" t="inlineStr">
        <is>
          <t>https://okstyle36.ru</t>
        </is>
      </c>
      <c r="AG29">
        <f>HYPERLINK("https://okstyle36.ru", "Окна Стиль - Изготовление окон, стеклопакетов, ремонт лоджий и балконов Воронеж")</f>
        <v/>
      </c>
      <c r="AH29">
        <f>HYPERLINK("https://okstyle36.ru/about.html", "https://okstyle36.ru/about.html")</f>
        <v/>
      </c>
      <c r="AI29" t="inlineStr">
        <is>
          <t>Окна Стиль - Изготовление окон, стеклопакетов, ремонт лоджий и балконов Воронеж</t>
        </is>
      </c>
      <c r="AJ29" t="inlineStr">
        <is>
          <t>okstil36@yandex.ru</t>
        </is>
      </c>
      <c r="AK29" t="inlineStr"/>
      <c r="AL29" t="inlineStr"/>
      <c r="AM29" t="inlineStr"/>
      <c r="AN29" t="inlineStr"/>
      <c r="AO29" t="inlineStr"/>
      <c r="AP29" t="inlineStr"/>
      <c r="AQ29" t="inlineStr"/>
      <c r="AR29" t="inlineStr"/>
      <c r="AS29" t="inlineStr"/>
      <c r="AT29">
        <f>HYPERLINK("https://okstyle36.ru/about.html", "https://okstyle36.ru/about.html")</f>
        <v/>
      </c>
      <c r="AU29" t="inlineStr">
        <is>
          <t>Окна Стиль - Изготовление окон, стеклопакетов, ремонт лоджий и балконов Воронеж</t>
        </is>
      </c>
      <c r="AV29" t="inlineStr">
        <is>
          <t>https://vk.com/id877396870</t>
        </is>
      </c>
      <c r="AW29" t="inlineStr"/>
      <c r="AX29" t="inlineStr"/>
      <c r="AY29" t="inlineStr"/>
      <c r="AZ29">
        <f>HYPERLINK("https://okstyle36.ru/about.html", "https://okstyle36.ru/about.html")</f>
        <v/>
      </c>
      <c r="BA29" t="inlineStr">
        <is>
          <t>Окна Стиль - Изготовление окон, стеклопакетов, ремонт лоджий и балконов Воронеж</t>
        </is>
      </c>
      <c r="BB29" t="inlineStr">
        <is>
          <t>https://t.me/okstil36</t>
        </is>
      </c>
      <c r="BC29" t="inlineStr"/>
      <c r="BD29" t="inlineStr"/>
      <c r="BE29" t="inlineStr"/>
      <c r="BF29" t="inlineStr"/>
      <c r="BG29" t="inlineStr"/>
      <c r="BH29" t="inlineStr"/>
      <c r="BI29" t="inlineStr"/>
      <c r="BJ29" t="inlineStr"/>
      <c r="BK29" t="inlineStr"/>
      <c r="BL29" t="inlineStr"/>
      <c r="BM29" t="inlineStr"/>
      <c r="BN29" t="inlineStr"/>
      <c r="BO29" t="inlineStr"/>
      <c r="BP29" t="inlineStr"/>
      <c r="BQ29" t="inlineStr"/>
      <c r="BR29" t="inlineStr"/>
      <c r="BS29" t="inlineStr"/>
      <c r="BT29" t="inlineStr"/>
      <c r="BU29" t="inlineStr"/>
      <c r="BV29" t="inlineStr"/>
      <c r="BW29" t="inlineStr"/>
      <c r="BX29" t="inlineStr"/>
      <c r="BY29" t="inlineStr"/>
      <c r="BZ29" t="inlineStr"/>
      <c r="CA29" t="inlineStr"/>
      <c r="CB29" t="inlineStr"/>
      <c r="CC29" t="inlineStr"/>
      <c r="CD29" t="inlineStr"/>
      <c r="CE29" t="inlineStr"/>
      <c r="CF29" t="inlineStr"/>
      <c r="CG29" t="inlineStr"/>
      <c r="CH29" t="inlineStr"/>
      <c r="CI29" t="inlineStr"/>
      <c r="CJ29" t="inlineStr"/>
      <c r="CK29" t="inlineStr"/>
      <c r="CL29" t="inlineStr"/>
      <c r="CM29" t="inlineStr"/>
      <c r="CN29" t="inlineStr"/>
      <c r="CO29" t="inlineStr"/>
      <c r="CP29" t="inlineStr"/>
      <c r="CQ29" t="inlineStr"/>
      <c r="CR29" t="inlineStr"/>
      <c r="CS29" t="inlineStr"/>
      <c r="CT29" t="inlineStr"/>
      <c r="CU29" t="inlineStr"/>
      <c r="CV29" t="inlineStr"/>
      <c r="CW29" t="inlineStr"/>
      <c r="CX29" t="inlineStr"/>
      <c r="CY29" t="inlineStr"/>
      <c r="CZ29" t="inlineStr"/>
      <c r="DA29" t="inlineStr"/>
      <c r="DB29" t="inlineStr"/>
      <c r="DC29" t="inlineStr"/>
      <c r="DD29" t="inlineStr"/>
      <c r="DE29" t="inlineStr"/>
      <c r="DF29" t="inlineStr"/>
      <c r="DG29" t="inlineStr"/>
      <c r="DH29" t="inlineStr"/>
      <c r="DI29" t="inlineStr"/>
      <c r="DJ29" t="inlineStr"/>
      <c r="DK29" t="inlineStr"/>
      <c r="DL29" t="inlineStr"/>
      <c r="DM29" t="inlineStr"/>
      <c r="DN29" t="inlineStr"/>
      <c r="DO29" t="inlineStr"/>
      <c r="DP29" t="inlineStr"/>
      <c r="DQ29" t="inlineStr"/>
      <c r="DR29" t="inlineStr"/>
      <c r="DS29" t="inlineStr"/>
      <c r="DT29" t="inlineStr"/>
      <c r="DU29" t="inlineStr"/>
      <c r="DV29" t="inlineStr"/>
      <c r="DW29" t="inlineStr"/>
      <c r="DX29" t="inlineStr"/>
      <c r="DY29" t="inlineStr"/>
      <c r="DZ29" t="inlineStr"/>
      <c r="EA29" t="inlineStr"/>
      <c r="EB29" t="inlineStr"/>
      <c r="EC29" t="inlineStr"/>
      <c r="ED29" t="inlineStr"/>
      <c r="EE29" t="inlineStr"/>
      <c r="EF29" t="inlineStr"/>
      <c r="EG29" t="inlineStr"/>
      <c r="EH29" t="inlineStr"/>
    </row>
    <row r="30">
      <c r="A30" t="inlineStr">
        <is>
          <t>пластиковые окна</t>
        </is>
      </c>
      <c r="B30" t="inlineStr">
        <is>
          <t>voronezh.oknafor.ru</t>
        </is>
      </c>
      <c r="C30" t="inlineStr">
        <is>
          <t>Пластиковые окна купить в Воронеже под ключ по ценам производителя</t>
        </is>
      </c>
      <c r="D30" t="inlineStr"/>
      <c r="E30" t="inlineStr">
        <is>
          <t>64@oknafor.ru</t>
        </is>
      </c>
      <c r="F30" t="inlineStr"/>
      <c r="G30" t="inlineStr"/>
      <c r="H30" t="inlineStr"/>
      <c r="I30" t="inlineStr"/>
      <c r="J30" t="inlineStr">
        <is>
          <t>https://wa.me/78452338677, https://wa.me/79271480938?text=%D0%97%D0%B4%D1%80%D0%B0%D0%B2%D1%81%D1%82%D0%B2%D1%83%D0%B9%D1%82%D0%B5%21</t>
        </is>
      </c>
      <c r="K30" t="inlineStr">
        <is>
          <t>https://vk.com/oknafor</t>
        </is>
      </c>
      <c r="L30" t="inlineStr">
        <is>
          <t>https://instagram.com/oknafor.ru</t>
        </is>
      </c>
      <c r="M30" t="inlineStr">
        <is>
          <t>https://t.me/vanname</t>
        </is>
      </c>
      <c r="N30" t="inlineStr"/>
      <c r="O30" t="inlineStr"/>
      <c r="P30" t="inlineStr">
        <is>
          <t>поиск</t>
        </is>
      </c>
      <c r="Q30" t="inlineStr">
        <is>
          <t>+7 (473) 211-39-30</t>
        </is>
      </c>
      <c r="R30" t="inlineStr">
        <is>
          <t>+7 (793) 940-76-27</t>
        </is>
      </c>
      <c r="S30" t="inlineStr">
        <is>
          <t>+7 (793) 982-05-98</t>
        </is>
      </c>
      <c r="T30">
        <f>HYPERLINK("https://voronezh.oknafor.ru/okompanii", "https://voronezh.oknafor.ru/okompanii")</f>
        <v/>
      </c>
      <c r="U30" t="inlineStr">
        <is>
          <t>Компания "Окнафор" Воронеж</t>
        </is>
      </c>
      <c r="V30" t="inlineStr">
        <is>
          <t>+7 (473) 211-39-30</t>
        </is>
      </c>
      <c r="W30">
        <f>HYPERLINK("https://voronezh.oknafor.ru", "https://voronezh.oknafor.ru")</f>
        <v/>
      </c>
      <c r="X30" t="inlineStr">
        <is>
          <t>Пластиковые окна купить в Воронеже под ключ по ценам производителя</t>
        </is>
      </c>
      <c r="Y30" t="inlineStr">
        <is>
          <t>+7 (793) 940-76-27</t>
        </is>
      </c>
      <c r="Z30">
        <f>HYPERLINK("https://voronezh.oknafor.ru", "https://voronezh.oknafor.ru")</f>
        <v/>
      </c>
      <c r="AA30" t="inlineStr">
        <is>
          <t>Пластиковые окна купить в Воронеже под ключ по ценам производителя</t>
        </is>
      </c>
      <c r="AB30" t="inlineStr">
        <is>
          <t>+7 (793) 982-05-98</t>
        </is>
      </c>
      <c r="AC30">
        <f>HYPERLINK("https://voronezh.oknafor.ru/okompanii", "https://voronezh.oknafor.ru/okompanii")</f>
        <v/>
      </c>
      <c r="AD30" t="inlineStr">
        <is>
          <t>Компания "Окнафор" Воронеж</t>
        </is>
      </c>
      <c r="AE30" t="inlineStr">
        <is>
          <t>https://wa.me/78452338677</t>
        </is>
      </c>
      <c r="AF30" t="inlineStr">
        <is>
          <t>https://voronezh.oknafor.ru</t>
        </is>
      </c>
      <c r="AG30">
        <f>HYPERLINK("https://voronezh.oknafor.ru", "Пластиковые окна купить в Воронеже под ключ по ценам производителя")</f>
        <v/>
      </c>
      <c r="AH30">
        <f>HYPERLINK("https://voronezh.oknafor.ru/okompanii", "https://voronezh.oknafor.ru/okompanii")</f>
        <v/>
      </c>
      <c r="AI30" t="inlineStr">
        <is>
          <t>Компания "Окнафор" Воронеж</t>
        </is>
      </c>
      <c r="AJ30" t="inlineStr">
        <is>
          <t>64@oknafor.ru</t>
        </is>
      </c>
      <c r="AK30">
        <f>HYPERLINK("https://voronezh.oknafor.ru/okompanii", "https://voronezh.oknafor.ru/okompanii")</f>
        <v/>
      </c>
      <c r="AL30" t="inlineStr">
        <is>
          <t>Компания "Окнафор" Воронеж</t>
        </is>
      </c>
      <c r="AM30" t="inlineStr">
        <is>
          <t>https://wa.me/79271480938?text=%D0%97%D0%B4%D1%80%D0%B0%D0%B2%D1%81%D1%82%D0%B2%D1%83%D0%B9%D1%82%D0%B5%21</t>
        </is>
      </c>
      <c r="AN30" t="inlineStr"/>
      <c r="AO30" t="inlineStr"/>
      <c r="AP30" t="inlineStr"/>
      <c r="AQ30" t="inlineStr"/>
      <c r="AR30" t="inlineStr"/>
      <c r="AS30" t="inlineStr"/>
      <c r="AT30">
        <f>HYPERLINK("https://voronezh.oknafor.ru/okompanii", "https://voronezh.oknafor.ru/okompanii")</f>
        <v/>
      </c>
      <c r="AU30" t="inlineStr">
        <is>
          <t>Компания "Окнафор" Воронеж</t>
        </is>
      </c>
      <c r="AV30" t="inlineStr">
        <is>
          <t>https://vk.com/oknafor</t>
        </is>
      </c>
      <c r="AW30">
        <f>HYPERLINK("https://voronezh.oknafor.ru/okompanii", "https://voronezh.oknafor.ru/okompanii")</f>
        <v/>
      </c>
      <c r="AX30" t="inlineStr">
        <is>
          <t>Компания "Окнафор" Воронеж</t>
        </is>
      </c>
      <c r="AY30" t="inlineStr">
        <is>
          <t>https://instagram.com/oknafor.ru</t>
        </is>
      </c>
      <c r="AZ30">
        <f>HYPERLINK("https://voronezh.oknafor.ru/okompanii", "https://voronezh.oknafor.ru/okompanii")</f>
        <v/>
      </c>
      <c r="BA30" t="inlineStr">
        <is>
          <t>Компания "Окнафор" Воронеж</t>
        </is>
      </c>
      <c r="BB30" t="inlineStr">
        <is>
          <t>https://t.me/vanname</t>
        </is>
      </c>
      <c r="BC30" t="inlineStr"/>
      <c r="BD30" t="inlineStr"/>
      <c r="BE30" t="inlineStr"/>
      <c r="BF30" t="inlineStr">
        <is>
          <t>+7 (794) 397-54-71</t>
        </is>
      </c>
      <c r="BG30" t="inlineStr">
        <is>
          <t>+7 (845) 23 38 677</t>
        </is>
      </c>
      <c r="BH30" t="inlineStr">
        <is>
          <t>+7 (907) 12 66 771</t>
        </is>
      </c>
      <c r="BI30" t="inlineStr">
        <is>
          <t>+7 (929) 77 00 343</t>
        </is>
      </c>
      <c r="BJ30" t="inlineStr"/>
      <c r="BK30" t="inlineStr"/>
      <c r="BL30" t="inlineStr"/>
      <c r="BM30" t="inlineStr"/>
      <c r="BN30">
        <f>HYPERLINK("https://voronezh.oknafor.ru", "https://voronezh.oknafor.ru")</f>
        <v/>
      </c>
      <c r="BO30" t="inlineStr">
        <is>
          <t>Пластиковые окна купить в Воронеже под ключ по ценам производителя</t>
        </is>
      </c>
      <c r="BP30" t="inlineStr">
        <is>
          <t>+7 (794) 397-54-71</t>
        </is>
      </c>
      <c r="BQ30">
        <f>HYPERLINK("https://voronezh.oknafor.ru/okompanii", "https://voronezh.oknafor.ru/okompanii")</f>
        <v/>
      </c>
      <c r="BR30" t="inlineStr">
        <is>
          <t>Компания "Окнафор" Воронеж</t>
        </is>
      </c>
      <c r="BS30" t="inlineStr">
        <is>
          <t>+7 (845) 23 38 677</t>
        </is>
      </c>
      <c r="BT30">
        <f>HYPERLINK("https://voronezh.oknafor.ru", "https://voronezh.oknafor.ru")</f>
        <v/>
      </c>
      <c r="BU30" t="inlineStr">
        <is>
          <t>Пластиковые окна купить в Воронеже под ключ по ценам производителя</t>
        </is>
      </c>
      <c r="BV30" t="inlineStr">
        <is>
          <t>+7 (907) 12 66 771</t>
        </is>
      </c>
      <c r="BW30">
        <f>HYPERLINK("https://voronezh.oknafor.ru/okompanii", "https://voronezh.oknafor.ru/okompanii")</f>
        <v/>
      </c>
      <c r="BX30" t="inlineStr">
        <is>
          <t>Компания "Окнафор" Воронеж</t>
        </is>
      </c>
      <c r="BY30" t="inlineStr">
        <is>
          <t>+7 (929) 77 00 343</t>
        </is>
      </c>
      <c r="BZ30" t="inlineStr"/>
      <c r="CA30" t="inlineStr"/>
      <c r="CB30" t="inlineStr"/>
      <c r="CC30" t="inlineStr"/>
      <c r="CD30" t="inlineStr"/>
      <c r="CE30" t="inlineStr"/>
      <c r="CF30" t="inlineStr"/>
      <c r="CG30" t="inlineStr"/>
      <c r="CH30" t="inlineStr"/>
      <c r="CI30" t="inlineStr"/>
      <c r="CJ30" t="inlineStr"/>
      <c r="CK30" t="inlineStr"/>
      <c r="CL30" t="inlineStr"/>
      <c r="CM30" t="inlineStr"/>
      <c r="CN30" t="inlineStr"/>
      <c r="CO30" t="inlineStr"/>
      <c r="CP30" t="inlineStr"/>
      <c r="CQ30" t="inlineStr"/>
      <c r="CR30" t="inlineStr"/>
      <c r="CS30" t="inlineStr"/>
      <c r="CT30" t="inlineStr"/>
      <c r="CU30" t="inlineStr"/>
      <c r="CV30" t="inlineStr"/>
      <c r="CW30" t="inlineStr"/>
      <c r="CX30" t="inlineStr"/>
      <c r="CY30" t="inlineStr"/>
      <c r="CZ30" t="inlineStr"/>
      <c r="DA30" t="inlineStr"/>
      <c r="DB30" t="inlineStr"/>
      <c r="DC30" t="inlineStr"/>
      <c r="DD30" t="inlineStr"/>
      <c r="DE30" t="inlineStr"/>
      <c r="DF30" t="inlineStr"/>
      <c r="DG30" t="inlineStr"/>
      <c r="DH30" t="inlineStr"/>
      <c r="DI30" t="inlineStr"/>
      <c r="DJ30" t="inlineStr"/>
      <c r="DK30" t="inlineStr"/>
      <c r="DL30" t="inlineStr"/>
      <c r="DM30" t="inlineStr"/>
      <c r="DN30" t="inlineStr"/>
      <c r="DO30" t="inlineStr"/>
      <c r="DP30" t="inlineStr"/>
      <c r="DQ30" t="inlineStr"/>
      <c r="DR30" t="inlineStr"/>
      <c r="DS30" t="inlineStr"/>
      <c r="DT30" t="inlineStr"/>
      <c r="DU30" t="inlineStr"/>
      <c r="DV30" t="inlineStr"/>
      <c r="DW30" t="inlineStr"/>
      <c r="DX30" t="inlineStr"/>
      <c r="DY30" t="inlineStr"/>
      <c r="DZ30" t="inlineStr"/>
      <c r="EA30" t="inlineStr"/>
      <c r="EB30" t="inlineStr"/>
      <c r="EC30" t="inlineStr"/>
      <c r="ED30" t="inlineStr"/>
      <c r="EE30" t="inlineStr"/>
      <c r="EF30" t="inlineStr"/>
      <c r="EG30" t="inlineStr"/>
      <c r="EH30" t="inlineStr"/>
    </row>
    <row r="31">
      <c r="A31" t="inlineStr">
        <is>
          <t>пластиковые окна</t>
        </is>
      </c>
      <c r="B31" t="inlineStr">
        <is>
          <t>voronezh.fabrikauyuta.ru</t>
        </is>
      </c>
      <c r="C31" t="inlineStr">
        <is>
          <t>Пластиковые окна заказать в Воронеже | Окна ПВХ с    установкой    под ключ - цена</t>
        </is>
      </c>
      <c r="D31" t="inlineStr"/>
      <c r="E31" t="inlineStr">
        <is>
          <t>00office@fabrikauyuta.ru</t>
        </is>
      </c>
      <c r="F31" t="inlineStr">
        <is>
          <t>zakaz@fabrikauyuta.ru</t>
        </is>
      </c>
      <c r="G31" t="inlineStr">
        <is>
          <t>office@fabrikauyuta.ru</t>
        </is>
      </c>
      <c r="H31" t="inlineStr">
        <is>
          <t>marketing@fabrikauyuta.ru</t>
        </is>
      </c>
      <c r="I31" t="inlineStr"/>
      <c r="J31" t="inlineStr">
        <is>
          <t>https://wa.me/79997643070</t>
        </is>
      </c>
      <c r="K31" t="inlineStr">
        <is>
          <t>https://vk.com/okna.fabrikauyuta, https://vk.com/okna.fabrikauyuta?w=app6013442_-197154145%2523form_id%253D1</t>
        </is>
      </c>
      <c r="L31" t="inlineStr"/>
      <c r="M31" t="inlineStr">
        <is>
          <t>https://t.me/Fabrikauyuta_sale, https://t.me/fabrikauyuta_okna</t>
        </is>
      </c>
      <c r="N31" t="inlineStr"/>
      <c r="O31" t="inlineStr"/>
      <c r="P31" t="inlineStr">
        <is>
          <t>поиск</t>
        </is>
      </c>
      <c r="Q31" t="inlineStr"/>
      <c r="R31" t="inlineStr">
        <is>
          <t>+7 (105) 00 00 000</t>
        </is>
      </c>
      <c r="S31" t="inlineStr">
        <is>
          <t>+7 (106) 530-00-01</t>
        </is>
      </c>
      <c r="T31" t="inlineStr"/>
      <c r="U31" t="inlineStr"/>
      <c r="V31" t="inlineStr"/>
      <c r="W31">
        <f>HYPERLINK("https://voronezh.fabrikauyuta.ru/contacts/", "https://voronezh.fabrikauyuta.ru/contacts/")</f>
        <v/>
      </c>
      <c r="X31" t="inlineStr">
        <is>
          <t>Контактная информация компании «Фабрика уюта»</t>
        </is>
      </c>
      <c r="Y31" t="inlineStr">
        <is>
          <t>+7 (105) 00 00 000</t>
        </is>
      </c>
      <c r="Z31">
        <f>HYPERLINK("https://voronezh.fabrikauyuta.ru/contacts/", "https://voronezh.fabrikauyuta.ru/contacts/")</f>
        <v/>
      </c>
      <c r="AA31" t="inlineStr">
        <is>
          <t>Контактная информация компании «Фабрика уюта»</t>
        </is>
      </c>
      <c r="AB31" t="inlineStr">
        <is>
          <t>+7 (106) 530-00-01</t>
        </is>
      </c>
      <c r="AC31">
        <f>HYPERLINK("https://voronezh.fabrikauyuta.ru/contacts/", "https://voronezh.fabrikauyuta.ru/contacts/")</f>
        <v/>
      </c>
      <c r="AD31" t="inlineStr">
        <is>
          <t>Контактная информация компании «Фабрика уюта»</t>
        </is>
      </c>
      <c r="AE31" t="inlineStr">
        <is>
          <t>https://wa.me/79997643070</t>
        </is>
      </c>
      <c r="AF31" t="inlineStr">
        <is>
          <t>https://voronezh.fabrikauyuta.ru</t>
        </is>
      </c>
      <c r="AG31">
        <f>HYPERLINK("https://voronezh.fabrikauyuta.ru", "Пластиковые окна заказать в Воронеже | Окна ПВХ с    установкой    под ключ - цена")</f>
        <v/>
      </c>
      <c r="AH31">
        <f>HYPERLINK("https://voronezh.fabrikauyuta.ru", "https://voronezh.fabrikauyuta.ru")</f>
        <v/>
      </c>
      <c r="AI31" t="inlineStr">
        <is>
          <t>Пластиковые окна заказать в Воронеже | Окна ПВХ с    установкой    под ключ - цена</t>
        </is>
      </c>
      <c r="AJ31" t="inlineStr">
        <is>
          <t>00office@fabrikauyuta.ru</t>
        </is>
      </c>
      <c r="AK31" t="inlineStr"/>
      <c r="AL31" t="inlineStr"/>
      <c r="AM31" t="inlineStr"/>
      <c r="AN31" t="inlineStr"/>
      <c r="AO31" t="inlineStr"/>
      <c r="AP31" t="inlineStr"/>
      <c r="AQ31" t="inlineStr"/>
      <c r="AR31" t="inlineStr"/>
      <c r="AS31" t="inlineStr"/>
      <c r="AT31">
        <f>HYPERLINK("https://voronezh.fabrikauyuta.ru/contacts/", "https://voronezh.fabrikauyuta.ru/contacts/")</f>
        <v/>
      </c>
      <c r="AU31" t="inlineStr">
        <is>
          <t>Контактная информация компании «Фабрика уюта»</t>
        </is>
      </c>
      <c r="AV31" t="inlineStr">
        <is>
          <t>https://vk.com/okna.fabrikauyuta</t>
        </is>
      </c>
      <c r="AW31" t="inlineStr"/>
      <c r="AX31" t="inlineStr"/>
      <c r="AY31" t="inlineStr"/>
      <c r="AZ31">
        <f>HYPERLINK("https://voronezh.fabrikauyuta.ru/contacts/", "https://voronezh.fabrikauyuta.ru/contacts/")</f>
        <v/>
      </c>
      <c r="BA31" t="inlineStr">
        <is>
          <t>Контактная информация компании «Фабрика уюта»</t>
        </is>
      </c>
      <c r="BB31" t="inlineStr">
        <is>
          <t>https://t.me/Fabrikauyuta_sale</t>
        </is>
      </c>
      <c r="BC31" t="inlineStr"/>
      <c r="BD31" t="inlineStr"/>
      <c r="BE31" t="inlineStr"/>
      <c r="BF31" t="inlineStr">
        <is>
          <t>+7 (473) 212-30-14</t>
        </is>
      </c>
      <c r="BG31" t="inlineStr">
        <is>
          <t>+7 (800) 35 08 984</t>
        </is>
      </c>
      <c r="BH31" t="inlineStr">
        <is>
          <t>+7 (920) 96 33 953</t>
        </is>
      </c>
      <c r="BI31" t="inlineStr">
        <is>
          <t>+7 (920) 98 49 687</t>
        </is>
      </c>
      <c r="BJ31" t="inlineStr">
        <is>
          <t>+7 (985) 23 34 576</t>
        </is>
      </c>
      <c r="BK31" t="inlineStr">
        <is>
          <t>+7 (999) 76 43 070</t>
        </is>
      </c>
      <c r="BL31" t="inlineStr"/>
      <c r="BM31" t="inlineStr"/>
      <c r="BN31">
        <f>HYPERLINK("https://voronezh.fabrikauyuta.ru/contacts/", "https://voronezh.fabrikauyuta.ru/contacts/")</f>
        <v/>
      </c>
      <c r="BO31" t="inlineStr">
        <is>
          <t>Контактная информация компании «Фабрика уюта»</t>
        </is>
      </c>
      <c r="BP31" t="inlineStr">
        <is>
          <t>+7 (473) 212-30-14</t>
        </is>
      </c>
      <c r="BQ31">
        <f>HYPERLINK("https://voronezh.fabrikauyuta.ru/contacts/", "https://voronezh.fabrikauyuta.ru/contacts/")</f>
        <v/>
      </c>
      <c r="BR31" t="inlineStr">
        <is>
          <t>Контактная информация компании «Фабрика уюта»</t>
        </is>
      </c>
      <c r="BS31" t="inlineStr">
        <is>
          <t>+7 (800) 35 08 984</t>
        </is>
      </c>
      <c r="BT31">
        <f>HYPERLINK("https://voronezh.fabrikauyuta.ru/contacts/", "https://voronezh.fabrikauyuta.ru/contacts/")</f>
        <v/>
      </c>
      <c r="BU31" t="inlineStr">
        <is>
          <t>Контактная информация компании «Фабрика уюта»</t>
        </is>
      </c>
      <c r="BV31" t="inlineStr">
        <is>
          <t>+7 (920) 96 33 953</t>
        </is>
      </c>
      <c r="BW31">
        <f>HYPERLINK("https://voronezh.fabrikauyuta.ru/contacts/", "https://voronezh.fabrikauyuta.ru/contacts/")</f>
        <v/>
      </c>
      <c r="BX31" t="inlineStr">
        <is>
          <t>Контактная информация компании «Фабрика уюта»</t>
        </is>
      </c>
      <c r="BY31" t="inlineStr">
        <is>
          <t>+7 (920) 98 49 687</t>
        </is>
      </c>
      <c r="BZ31">
        <f>HYPERLINK("https://voronezh.fabrikauyuta.ru/contacts/", "https://voronezh.fabrikauyuta.ru/contacts/")</f>
        <v/>
      </c>
      <c r="CA31" t="inlineStr">
        <is>
          <t>Контактная информация компании «Фабрика уюта»</t>
        </is>
      </c>
      <c r="CB31" t="inlineStr">
        <is>
          <t>+7 (985) 23 34 576</t>
        </is>
      </c>
      <c r="CC31">
        <f>HYPERLINK("https://voronezh.fabrikauyuta.ru/contacts/", "https://voronezh.fabrikauyuta.ru/contacts/")</f>
        <v/>
      </c>
      <c r="CD31" t="inlineStr">
        <is>
          <t>Контактная информация компании «Фабрика уюта»</t>
        </is>
      </c>
      <c r="CE31" t="inlineStr">
        <is>
          <t>+7 (999) 76 43 070</t>
        </is>
      </c>
      <c r="CF31" t="inlineStr"/>
      <c r="CG31" t="inlineStr"/>
      <c r="CH31" t="inlineStr"/>
      <c r="CI31" t="inlineStr"/>
      <c r="CJ31" t="inlineStr"/>
      <c r="CK31" t="inlineStr"/>
      <c r="CL31">
        <f>HYPERLINK("https://voronezh.fabrikauyuta.ru/contacts/", "https://voronezh.fabrikauyuta.ru/contacts/")</f>
        <v/>
      </c>
      <c r="CM31" t="inlineStr">
        <is>
          <t>Контактная информация компании «Фабрика уюта»</t>
        </is>
      </c>
      <c r="CN31" t="inlineStr">
        <is>
          <t>marketing@fabrikauyuta.ru</t>
        </is>
      </c>
      <c r="CO31">
        <f>HYPERLINK("https://voronezh.fabrikauyuta.ru/contacts/", "https://voronezh.fabrikauyuta.ru/contacts/")</f>
        <v/>
      </c>
      <c r="CP31" t="inlineStr">
        <is>
          <t>Контактная информация компании «Фабрика уюта»</t>
        </is>
      </c>
      <c r="CQ31" t="inlineStr">
        <is>
          <t>office@fabrikauyuta.ru</t>
        </is>
      </c>
      <c r="CR31">
        <f>HYPERLINK("https://voronezh.fabrikauyuta.ru/contacts/", "https://voronezh.fabrikauyuta.ru/contacts/")</f>
        <v/>
      </c>
      <c r="CS31" t="inlineStr">
        <is>
          <t>Контактная информация компании «Фабрика уюта»</t>
        </is>
      </c>
      <c r="CT31" t="inlineStr">
        <is>
          <t>zakaz@fabrikauyuta.ru</t>
        </is>
      </c>
      <c r="CU31" t="inlineStr"/>
      <c r="CV31" t="inlineStr"/>
      <c r="CW31" t="inlineStr"/>
      <c r="CX31" t="inlineStr"/>
      <c r="CY31" t="inlineStr"/>
      <c r="CZ31" t="inlineStr"/>
      <c r="DA31" t="inlineStr"/>
      <c r="DB31" t="inlineStr"/>
      <c r="DC31" t="inlineStr"/>
      <c r="DD31" t="inlineStr"/>
      <c r="DE31" t="inlineStr"/>
      <c r="DF31" t="inlineStr"/>
      <c r="DG31" t="inlineStr"/>
      <c r="DH31" t="inlineStr"/>
      <c r="DI31" t="inlineStr"/>
      <c r="DJ31" t="inlineStr"/>
      <c r="DK31" t="inlineStr"/>
      <c r="DL31" t="inlineStr"/>
      <c r="DM31" t="inlineStr"/>
      <c r="DN31" t="inlineStr"/>
      <c r="DO31" t="inlineStr"/>
      <c r="DP31" t="inlineStr"/>
      <c r="DQ31" t="inlineStr"/>
      <c r="DR31" t="inlineStr"/>
      <c r="DS31" t="inlineStr"/>
      <c r="DT31" t="inlineStr"/>
      <c r="DU31" t="inlineStr"/>
      <c r="DV31">
        <f>HYPERLINK("https://voronezh.fabrikauyuta.ru/contacts/", "https://voronezh.fabrikauyuta.ru/contacts/")</f>
        <v/>
      </c>
      <c r="DW31" t="inlineStr">
        <is>
          <t>Контактная информация компании «Фабрика уюта»</t>
        </is>
      </c>
      <c r="DX31" t="inlineStr">
        <is>
          <t>https://t.me/fabrikauyuta_okna</t>
        </is>
      </c>
      <c r="DY31" t="inlineStr"/>
      <c r="DZ31" t="inlineStr"/>
      <c r="EA31" t="inlineStr"/>
      <c r="EB31" t="inlineStr"/>
      <c r="EC31" t="inlineStr"/>
      <c r="ED31" t="inlineStr"/>
      <c r="EE31" t="inlineStr"/>
      <c r="EF31">
        <f>HYPERLINK("https://voronezh.fabrikauyuta.ru/contacts/", "https://voronezh.fabrikauyuta.ru/contacts/")</f>
        <v/>
      </c>
      <c r="EG31" t="inlineStr">
        <is>
          <t>Контактная информация компании «Фабрика уюта»</t>
        </is>
      </c>
      <c r="EH31" t="inlineStr">
        <is>
          <t>https://vk.com/okna.fabrikauyuta?w=app6013442_-197154145%2523form_id%253D1</t>
        </is>
      </c>
    </row>
    <row r="32">
      <c r="A32" t="inlineStr">
        <is>
          <t>пластиковые окна</t>
        </is>
      </c>
      <c r="B32" t="inlineStr">
        <is>
          <t>bavar-okna.ru</t>
        </is>
      </c>
      <c r="C32" t="inlineStr">
        <is>
          <t>Пластиковые окна ПВХ в Воронеже - купить самые дешевые от производителя - недорого заказать на сайте bavar-okna.ru</t>
        </is>
      </c>
      <c r="D32" t="inlineStr"/>
      <c r="E32" t="inlineStr">
        <is>
          <t>info@bavar-okna.ru</t>
        </is>
      </c>
      <c r="F32" t="inlineStr">
        <is>
          <t>bavarokna@mail.ru</t>
        </is>
      </c>
      <c r="G32" t="inlineStr"/>
      <c r="H32" t="inlineStr"/>
      <c r="I32" t="inlineStr"/>
      <c r="J32" t="inlineStr"/>
      <c r="K32" t="inlineStr"/>
      <c r="L32" t="inlineStr"/>
      <c r="M32" t="inlineStr"/>
      <c r="N32" t="inlineStr"/>
      <c r="O32" t="inlineStr"/>
      <c r="P32" t="inlineStr">
        <is>
          <t>поиск</t>
        </is>
      </c>
      <c r="Q32" t="inlineStr">
        <is>
          <t>+7 (473) 293-69-36</t>
        </is>
      </c>
      <c r="R32" t="inlineStr">
        <is>
          <t>+7 (473) 296-96-55</t>
        </is>
      </c>
      <c r="S32" t="inlineStr">
        <is>
          <t>+7 (952) 95 83 936</t>
        </is>
      </c>
      <c r="T32">
        <f>HYPERLINK("https://bavar-okna.ru/kontakty/", "https://bavar-okna.ru/kontakty/")</f>
        <v/>
      </c>
      <c r="U32" t="inlineStr">
        <is>
          <t>Контакты компании «Баварские окна»‎ в Воронеже - адрес, телефон и часы работы на сайте bavar-okna.ru</t>
        </is>
      </c>
      <c r="V32" t="inlineStr">
        <is>
          <t>+7 (473) 293-69-36</t>
        </is>
      </c>
      <c r="W32">
        <f>HYPERLINK("https://bavar-okna.ru/kontakty/", "https://bavar-okna.ru/kontakty/")</f>
        <v/>
      </c>
      <c r="X32" t="inlineStr">
        <is>
          <t>Контакты компании «Баварские окна»‎ в Воронеже - адрес, телефон и часы работы на сайте bavar-okna.ru</t>
        </is>
      </c>
      <c r="Y32" t="inlineStr">
        <is>
          <t>+7 (473) 296-96-55</t>
        </is>
      </c>
      <c r="Z32">
        <f>HYPERLINK("https://bavar-okna.ru/kontakty/", "https://bavar-okna.ru/kontakty/")</f>
        <v/>
      </c>
      <c r="AA32" t="inlineStr">
        <is>
          <t>Контакты компании «Баварские окна»‎ в Воронеже - адрес, телефон и часы работы на сайте bavar-okna.ru</t>
        </is>
      </c>
      <c r="AB32" t="inlineStr">
        <is>
          <t>+7 (952) 95 83 936</t>
        </is>
      </c>
      <c r="AC32" t="inlineStr"/>
      <c r="AD32" t="inlineStr"/>
      <c r="AE32" t="inlineStr"/>
      <c r="AF32" t="inlineStr">
        <is>
          <t>https://bavar-okna.ru</t>
        </is>
      </c>
      <c r="AG32">
        <f>HYPERLINK("https://bavar-okna.ru", "Пластиковые окна ПВХ в Воронеже - купить самые дешевые от производителя - недорого заказать на сайте bavar-okna.ru")</f>
        <v/>
      </c>
      <c r="AH32">
        <f>HYPERLINK("https://bavar-okna.ru/kontakty/", "https://bavar-okna.ru/kontakty/")</f>
        <v/>
      </c>
      <c r="AI32" t="inlineStr">
        <is>
          <t>Контакты компании «Баварские окна»‎ в Воронеже - адрес, телефон и часы работы на сайте bavar-okna.ru</t>
        </is>
      </c>
      <c r="AJ32" t="inlineStr">
        <is>
          <t>bavarokna@mail.ru</t>
        </is>
      </c>
      <c r="AK32" t="inlineStr"/>
      <c r="AL32" t="inlineStr"/>
      <c r="AM32" t="inlineStr"/>
      <c r="AN32" t="inlineStr"/>
      <c r="AO32" t="inlineStr"/>
      <c r="AP32" t="inlineStr"/>
      <c r="AQ32" t="inlineStr"/>
      <c r="AR32" t="inlineStr"/>
      <c r="AS32" t="inlineStr"/>
      <c r="AT32" t="inlineStr"/>
      <c r="AU32" t="inlineStr"/>
      <c r="AV32" t="inlineStr"/>
      <c r="AW32" t="inlineStr"/>
      <c r="AX32" t="inlineStr"/>
      <c r="AY32" t="inlineStr"/>
      <c r="AZ32" t="inlineStr"/>
      <c r="BA32" t="inlineStr"/>
      <c r="BB32" t="inlineStr"/>
      <c r="BC32" t="inlineStr"/>
      <c r="BD32" t="inlineStr"/>
      <c r="BE32" t="inlineStr"/>
      <c r="BF32" t="inlineStr"/>
      <c r="BG32" t="inlineStr"/>
      <c r="BH32" t="inlineStr"/>
      <c r="BI32" t="inlineStr"/>
      <c r="BJ32" t="inlineStr"/>
      <c r="BK32" t="inlineStr"/>
      <c r="BL32" t="inlineStr"/>
      <c r="BM32" t="inlineStr"/>
      <c r="BN32" t="inlineStr"/>
      <c r="BO32" t="inlineStr"/>
      <c r="BP32" t="inlineStr"/>
      <c r="BQ32" t="inlineStr"/>
      <c r="BR32" t="inlineStr"/>
      <c r="BS32" t="inlineStr"/>
      <c r="BT32" t="inlineStr"/>
      <c r="BU32" t="inlineStr"/>
      <c r="BV32" t="inlineStr"/>
      <c r="BW32" t="inlineStr"/>
      <c r="BX32" t="inlineStr"/>
      <c r="BY32" t="inlineStr"/>
      <c r="BZ32" t="inlineStr"/>
      <c r="CA32" t="inlineStr"/>
      <c r="CB32" t="inlineStr"/>
      <c r="CC32" t="inlineStr"/>
      <c r="CD32" t="inlineStr"/>
      <c r="CE32" t="inlineStr"/>
      <c r="CF32" t="inlineStr"/>
      <c r="CG32" t="inlineStr"/>
      <c r="CH32" t="inlineStr"/>
      <c r="CI32" t="inlineStr"/>
      <c r="CJ32" t="inlineStr"/>
      <c r="CK32" t="inlineStr"/>
      <c r="CL32">
        <f>HYPERLINK("https://bavar-okna.ru/kontakty/", "https://bavar-okna.ru/kontakty/")</f>
        <v/>
      </c>
      <c r="CM32" t="inlineStr">
        <is>
          <t>Контакты компании «Баварские окна»‎ в Воронеже - адрес, телефон и часы работы на сайте bavar-okna.ru</t>
        </is>
      </c>
      <c r="CN32" t="inlineStr">
        <is>
          <t>info@bavar-okna.ru</t>
        </is>
      </c>
      <c r="CO32" t="inlineStr"/>
      <c r="CP32" t="inlineStr"/>
      <c r="CQ32" t="inlineStr"/>
      <c r="CR32" t="inlineStr"/>
      <c r="CS32" t="inlineStr"/>
      <c r="CT32" t="inlineStr"/>
      <c r="CU32" t="inlineStr"/>
      <c r="CV32" t="inlineStr"/>
      <c r="CW32" t="inlineStr"/>
      <c r="CX32" t="inlineStr"/>
      <c r="CY32" t="inlineStr"/>
      <c r="CZ32" t="inlineStr"/>
      <c r="DA32" t="inlineStr"/>
      <c r="DB32" t="inlineStr"/>
      <c r="DC32" t="inlineStr"/>
      <c r="DD32" t="inlineStr"/>
      <c r="DE32" t="inlineStr"/>
      <c r="DF32" t="inlineStr"/>
      <c r="DG32" t="inlineStr"/>
      <c r="DH32" t="inlineStr"/>
      <c r="DI32" t="inlineStr"/>
      <c r="DJ32" t="inlineStr"/>
      <c r="DK32" t="inlineStr"/>
      <c r="DL32" t="inlineStr"/>
      <c r="DM32" t="inlineStr"/>
      <c r="DN32" t="inlineStr"/>
      <c r="DO32" t="inlineStr"/>
      <c r="DP32" t="inlineStr"/>
      <c r="DQ32" t="inlineStr"/>
      <c r="DR32" t="inlineStr"/>
      <c r="DS32" t="inlineStr"/>
      <c r="DT32" t="inlineStr"/>
      <c r="DU32" t="inlineStr"/>
      <c r="DV32" t="inlineStr"/>
      <c r="DW32" t="inlineStr"/>
      <c r="DX32" t="inlineStr"/>
      <c r="DY32" t="inlineStr"/>
      <c r="DZ32" t="inlineStr"/>
      <c r="EA32" t="inlineStr"/>
      <c r="EB32" t="inlineStr"/>
      <c r="EC32" t="inlineStr"/>
      <c r="ED32" t="inlineStr"/>
      <c r="EE32" t="inlineStr"/>
      <c r="EF32" t="inlineStr"/>
      <c r="EG32" t="inlineStr"/>
      <c r="EH32" t="inlineStr"/>
    </row>
    <row r="33">
      <c r="A33" t="inlineStr">
        <is>
          <t>пластиковые окна</t>
        </is>
      </c>
      <c r="B33" t="inlineStr">
        <is>
          <t>vrn.stroygarant2.ru</t>
        </is>
      </c>
      <c r="C33" t="inlineStr">
        <is>
          <t>Пластиковые окна и двери в Воронеже от 1120 рублей - компания «Стройгарант»</t>
        </is>
      </c>
      <c r="D33" t="inlineStr"/>
      <c r="E33" t="inlineStr">
        <is>
          <t>office@stroygarant2.ru</t>
        </is>
      </c>
      <c r="F33" t="inlineStr"/>
      <c r="G33" t="inlineStr"/>
      <c r="H33" t="inlineStr"/>
      <c r="I33" t="inlineStr"/>
      <c r="J33" t="inlineStr"/>
      <c r="K33" t="inlineStr">
        <is>
          <t>https://vk.com/stroygarant2</t>
        </is>
      </c>
      <c r="L33" t="inlineStr">
        <is>
          <t>https://www.instagram.com/</t>
        </is>
      </c>
      <c r="M33" t="inlineStr"/>
      <c r="N33" t="inlineStr">
        <is>
          <t>https://www.facebook.com/</t>
        </is>
      </c>
      <c r="O33" t="inlineStr"/>
      <c r="P33" t="inlineStr">
        <is>
          <t>поиск</t>
        </is>
      </c>
      <c r="Q33" t="inlineStr">
        <is>
          <t>+7 (471) 225-12-07</t>
        </is>
      </c>
      <c r="R33" t="inlineStr">
        <is>
          <t>+7 (473) 202-61-31</t>
        </is>
      </c>
      <c r="S33" t="inlineStr"/>
      <c r="T33">
        <f>HYPERLINK("https://vrn.stroygarant2.ru", "https://vrn.stroygarant2.ru")</f>
        <v/>
      </c>
      <c r="U33" t="inlineStr">
        <is>
          <t>Пластиковые окна и двери в Воронеже от 1120 рублей - компания «Стройгарант»</t>
        </is>
      </c>
      <c r="V33" t="inlineStr">
        <is>
          <t>+7 (471) 225-12-07</t>
        </is>
      </c>
      <c r="W33">
        <f>HYPERLINK("https://vrn.stroygarant2.ru/company/index.php", "https://vrn.stroygarant2.ru/company/index.php")</f>
        <v/>
      </c>
      <c r="X33" t="inlineStr">
        <is>
          <t>О компании «Стройгарант» в Воронеже. Телефоны: +7(473) 202-61-31</t>
        </is>
      </c>
      <c r="Y33" t="inlineStr">
        <is>
          <t>+7 (473) 202-61-31</t>
        </is>
      </c>
      <c r="Z33" t="inlineStr"/>
      <c r="AA33" t="inlineStr"/>
      <c r="AB33" t="inlineStr"/>
      <c r="AC33" t="inlineStr"/>
      <c r="AD33" t="inlineStr"/>
      <c r="AE33" t="inlineStr"/>
      <c r="AF33" t="inlineStr">
        <is>
          <t>https://vrn.stroygarant2.ru</t>
        </is>
      </c>
      <c r="AG33">
        <f>HYPERLINK("https://vrn.stroygarant2.ru", "Пластиковые окна и двери в Воронеже от 1120 рублей - компания «Стройгарант»")</f>
        <v/>
      </c>
      <c r="AH33">
        <f>HYPERLINK("https://vrn.stroygarant2.ru/company/index.php", "https://vrn.stroygarant2.ru/company/index.php")</f>
        <v/>
      </c>
      <c r="AI33" t="inlineStr">
        <is>
          <t>О компании «Стройгарант» в Воронеже. Телефоны: +7(473) 202-61-31</t>
        </is>
      </c>
      <c r="AJ33" t="inlineStr">
        <is>
          <t>office@stroygarant2.ru</t>
        </is>
      </c>
      <c r="AK33" t="inlineStr"/>
      <c r="AL33" t="inlineStr"/>
      <c r="AM33" t="inlineStr"/>
      <c r="AN33" t="inlineStr"/>
      <c r="AO33" t="inlineStr"/>
      <c r="AP33" t="inlineStr"/>
      <c r="AQ33" t="inlineStr"/>
      <c r="AR33" t="inlineStr"/>
      <c r="AS33" t="inlineStr"/>
      <c r="AT33">
        <f>HYPERLINK("https://vrn.stroygarant2.ru/company/index.php", "https://vrn.stroygarant2.ru/company/index.php")</f>
        <v/>
      </c>
      <c r="AU33" t="inlineStr">
        <is>
          <t>О компании «Стройгарант» в Воронеже. Телефоны: +7(473) 202-61-31</t>
        </is>
      </c>
      <c r="AV33" t="inlineStr">
        <is>
          <t>https://vk.com/stroygarant2</t>
        </is>
      </c>
      <c r="AW33">
        <f>HYPERLINK("https://vrn.stroygarant2.ru/company/index.php", "https://vrn.stroygarant2.ru/company/index.php")</f>
        <v/>
      </c>
      <c r="AX33" t="inlineStr">
        <is>
          <t>О компании «Стройгарант» в Воронеже. Телефоны: +7(473) 202-61-31</t>
        </is>
      </c>
      <c r="AY33" t="inlineStr">
        <is>
          <t>https://www.instagram.com/</t>
        </is>
      </c>
      <c r="AZ33" t="inlineStr"/>
      <c r="BA33" t="inlineStr"/>
      <c r="BB33" t="inlineStr"/>
      <c r="BC33" t="inlineStr"/>
      <c r="BD33" t="inlineStr"/>
      <c r="BE33" t="inlineStr"/>
      <c r="BF33" t="inlineStr"/>
      <c r="BG33" t="inlineStr"/>
      <c r="BH33" t="inlineStr"/>
      <c r="BI33" t="inlineStr"/>
      <c r="BJ33" t="inlineStr"/>
      <c r="BK33" t="inlineStr"/>
      <c r="BL33" t="inlineStr"/>
      <c r="BM33" t="inlineStr"/>
      <c r="BN33" t="inlineStr"/>
      <c r="BO33" t="inlineStr"/>
      <c r="BP33" t="inlineStr"/>
      <c r="BQ33" t="inlineStr"/>
      <c r="BR33" t="inlineStr"/>
      <c r="BS33" t="inlineStr"/>
      <c r="BT33" t="inlineStr"/>
      <c r="BU33" t="inlineStr"/>
      <c r="BV33" t="inlineStr"/>
      <c r="BW33" t="inlineStr"/>
      <c r="BX33" t="inlineStr"/>
      <c r="BY33" t="inlineStr"/>
      <c r="BZ33" t="inlineStr"/>
      <c r="CA33" t="inlineStr"/>
      <c r="CB33" t="inlineStr"/>
      <c r="CC33" t="inlineStr"/>
      <c r="CD33" t="inlineStr"/>
      <c r="CE33" t="inlineStr"/>
      <c r="CF33" t="inlineStr"/>
      <c r="CG33" t="inlineStr"/>
      <c r="CH33" t="inlineStr"/>
      <c r="CI33" t="inlineStr"/>
      <c r="CJ33" t="inlineStr"/>
      <c r="CK33" t="inlineStr"/>
      <c r="CL33" t="inlineStr"/>
      <c r="CM33" t="inlineStr"/>
      <c r="CN33" t="inlineStr"/>
      <c r="CO33" t="inlineStr"/>
      <c r="CP33" t="inlineStr"/>
      <c r="CQ33" t="inlineStr"/>
      <c r="CR33" t="inlineStr"/>
      <c r="CS33" t="inlineStr"/>
      <c r="CT33" t="inlineStr"/>
      <c r="CU33" t="inlineStr"/>
      <c r="CV33" t="inlineStr"/>
      <c r="CW33" t="inlineStr"/>
      <c r="CX33" t="inlineStr"/>
      <c r="CY33" t="inlineStr"/>
      <c r="CZ33" t="inlineStr"/>
      <c r="DA33" t="inlineStr"/>
      <c r="DB33" t="inlineStr"/>
      <c r="DC33" t="inlineStr"/>
      <c r="DD33" t="inlineStr"/>
      <c r="DE33" t="inlineStr"/>
      <c r="DF33" t="inlineStr"/>
      <c r="DG33" t="inlineStr"/>
      <c r="DH33" t="inlineStr"/>
      <c r="DI33" t="inlineStr"/>
      <c r="DJ33" t="inlineStr"/>
      <c r="DK33" t="inlineStr"/>
      <c r="DL33" t="inlineStr"/>
      <c r="DM33" t="inlineStr"/>
      <c r="DN33" t="inlineStr"/>
      <c r="DO33" t="inlineStr"/>
      <c r="DP33" t="inlineStr"/>
      <c r="DQ33" t="inlineStr"/>
      <c r="DR33" t="inlineStr"/>
      <c r="DS33">
        <f>HYPERLINK("https://vrn.stroygarant2.ru/company/index.php", "https://vrn.stroygarant2.ru/company/index.php")</f>
        <v/>
      </c>
      <c r="DT33" t="inlineStr">
        <is>
          <t>О компании «Стройгарант» в Воронеже. Телефоны: +7(473) 202-61-31</t>
        </is>
      </c>
      <c r="DU33" t="inlineStr">
        <is>
          <t>https://www.facebook.com/</t>
        </is>
      </c>
      <c r="DV33" t="inlineStr"/>
      <c r="DW33" t="inlineStr"/>
      <c r="DX33" t="inlineStr"/>
      <c r="DY33" t="inlineStr"/>
      <c r="DZ33" t="inlineStr"/>
      <c r="EA33" t="inlineStr"/>
      <c r="EB33" t="inlineStr"/>
      <c r="EC33" t="inlineStr"/>
      <c r="ED33" t="inlineStr"/>
      <c r="EE33" t="inlineStr"/>
      <c r="EF33" t="inlineStr"/>
      <c r="EG33" t="inlineStr"/>
      <c r="EH33" t="inlineStr"/>
    </row>
    <row r="34">
      <c r="A34" t="inlineStr">
        <is>
          <t>пластиковые окна</t>
        </is>
      </c>
      <c r="B34" t="inlineStr">
        <is>
          <t>xn--b1agd0aean.xn----stbaobbp6a5a.xn--p1ai</t>
        </is>
      </c>
      <c r="C34" t="inlineStr">
        <is>
          <t>����������� ���� � �������� - �������� �����������.</t>
        </is>
      </c>
      <c r="D34" t="inlineStr"/>
      <c r="E34" t="inlineStr">
        <is>
          <t>lid_bel@mail.ru</t>
        </is>
      </c>
      <c r="F34" t="inlineStr"/>
      <c r="G34" t="inlineStr"/>
      <c r="H34" t="inlineStr"/>
      <c r="I34" t="inlineStr"/>
      <c r="J34" t="inlineStr"/>
      <c r="K34" t="inlineStr">
        <is>
          <t>https://vk.com/okoshko_company</t>
        </is>
      </c>
      <c r="L34" t="inlineStr"/>
      <c r="M34" t="inlineStr">
        <is>
          <t>https://t.me/loskutova_diana</t>
        </is>
      </c>
      <c r="N34" t="inlineStr"/>
      <c r="O34" t="inlineStr"/>
      <c r="P34" t="inlineStr">
        <is>
          <t>поиск</t>
        </is>
      </c>
      <c r="Q34" t="inlineStr">
        <is>
          <t>+7 (473) 203-20-32</t>
        </is>
      </c>
      <c r="R34" t="inlineStr">
        <is>
          <t>+7 (905) 87 89 586</t>
        </is>
      </c>
      <c r="S34" t="inlineStr"/>
      <c r="T34">
        <f>HYPERLINK("https://xn--b1agd0aean.xn----stbaobbp6a5a.xn--p1ai#контакты", "https://xn--b1agd0aean.xn----stbaobbp6a5a.xn--p1ai#контакты")</f>
        <v/>
      </c>
      <c r="U34" t="inlineStr">
        <is>
          <t>����������� ���� � �������� - �������� �����������.</t>
        </is>
      </c>
      <c r="V34" t="inlineStr">
        <is>
          <t>+7 (473) 203-20-32</t>
        </is>
      </c>
      <c r="W34">
        <f>HYPERLINK("https://xn--b1agd0aean.xn----stbaobbp6a5a.xn--p1ai#контакты", "https://xn--b1agd0aean.xn----stbaobbp6a5a.xn--p1ai#контакты")</f>
        <v/>
      </c>
      <c r="X34" t="inlineStr">
        <is>
          <t>����������� ���� � �������� - �������� �����������.</t>
        </is>
      </c>
      <c r="Y34" t="inlineStr">
        <is>
          <t>+7 (905) 87 89 586</t>
        </is>
      </c>
      <c r="Z34" t="inlineStr"/>
      <c r="AA34" t="inlineStr"/>
      <c r="AB34" t="inlineStr"/>
      <c r="AC34" t="inlineStr"/>
      <c r="AD34" t="inlineStr"/>
      <c r="AE34" t="inlineStr"/>
      <c r="AF34" t="inlineStr">
        <is>
          <t>https://воронеж.окошко-рф.рф</t>
        </is>
      </c>
      <c r="AG34">
        <f>HYPERLINK("https://воронеж.окошко-рф.рф", "����������� ���� � �������� - �������� �����������.")</f>
        <v/>
      </c>
      <c r="AH34">
        <f>HYPERLINK("https://xn--b1agd0aean.xn----stbaobbp6a5a.xn--p1ai#контакты", "https://xn--b1agd0aean.xn----stbaobbp6a5a.xn--p1ai#контакты")</f>
        <v/>
      </c>
      <c r="AI34" t="inlineStr">
        <is>
          <t>����������� ���� � �������� - �������� �����������.</t>
        </is>
      </c>
      <c r="AJ34" t="inlineStr">
        <is>
          <t>lid_bel@mail.ru</t>
        </is>
      </c>
      <c r="AK34" t="inlineStr"/>
      <c r="AL34" t="inlineStr"/>
      <c r="AM34" t="inlineStr"/>
      <c r="AN34" t="inlineStr"/>
      <c r="AO34" t="inlineStr"/>
      <c r="AP34" t="inlineStr"/>
      <c r="AQ34" t="inlineStr"/>
      <c r="AR34" t="inlineStr"/>
      <c r="AS34" t="inlineStr"/>
      <c r="AT34">
        <f>HYPERLINK("https://xn--b1agd0aean.xn----stbaobbp6a5a.xn--p1ai#контакты", "https://xn--b1agd0aean.xn----stbaobbp6a5a.xn--p1ai#контакты")</f>
        <v/>
      </c>
      <c r="AU34" t="inlineStr">
        <is>
          <t>����������� ���� � �������� - �������� �����������.</t>
        </is>
      </c>
      <c r="AV34" t="inlineStr">
        <is>
          <t>https://vk.com/okoshko_company</t>
        </is>
      </c>
      <c r="AW34" t="inlineStr"/>
      <c r="AX34" t="inlineStr"/>
      <c r="AY34" t="inlineStr"/>
      <c r="AZ34">
        <f>HYPERLINK("https://xn--b1agd0aean.xn----stbaobbp6a5a.xn--p1ai#контакты", "https://xn--b1agd0aean.xn----stbaobbp6a5a.xn--p1ai#контакты")</f>
        <v/>
      </c>
      <c r="BA34" t="inlineStr">
        <is>
          <t>����������� ���� � �������� - �������� �����������.</t>
        </is>
      </c>
      <c r="BB34" t="inlineStr">
        <is>
          <t>https://t.me/loskutova_diana</t>
        </is>
      </c>
      <c r="BC34" t="inlineStr"/>
      <c r="BD34" t="inlineStr"/>
      <c r="BE34" t="inlineStr"/>
      <c r="BF34" t="inlineStr"/>
      <c r="BG34" t="inlineStr"/>
      <c r="BH34" t="inlineStr"/>
      <c r="BI34" t="inlineStr"/>
      <c r="BJ34" t="inlineStr"/>
      <c r="BK34" t="inlineStr"/>
      <c r="BL34" t="inlineStr"/>
      <c r="BM34" t="inlineStr"/>
      <c r="BN34" t="inlineStr"/>
      <c r="BO34" t="inlineStr"/>
      <c r="BP34" t="inlineStr"/>
      <c r="BQ34" t="inlineStr"/>
      <c r="BR34" t="inlineStr"/>
      <c r="BS34" t="inlineStr"/>
      <c r="BT34" t="inlineStr"/>
      <c r="BU34" t="inlineStr"/>
      <c r="BV34" t="inlineStr"/>
      <c r="BW34" t="inlineStr"/>
      <c r="BX34" t="inlineStr"/>
      <c r="BY34" t="inlineStr"/>
      <c r="BZ34" t="inlineStr"/>
      <c r="CA34" t="inlineStr"/>
      <c r="CB34" t="inlineStr"/>
      <c r="CC34" t="inlineStr"/>
      <c r="CD34" t="inlineStr"/>
      <c r="CE34" t="inlineStr"/>
      <c r="CF34" t="inlineStr"/>
      <c r="CG34" t="inlineStr"/>
      <c r="CH34" t="inlineStr"/>
      <c r="CI34" t="inlineStr"/>
      <c r="CJ34" t="inlineStr"/>
      <c r="CK34" t="inlineStr"/>
      <c r="CL34" t="inlineStr"/>
      <c r="CM34" t="inlineStr"/>
      <c r="CN34" t="inlineStr"/>
      <c r="CO34" t="inlineStr"/>
      <c r="CP34" t="inlineStr"/>
      <c r="CQ34" t="inlineStr"/>
      <c r="CR34" t="inlineStr"/>
      <c r="CS34" t="inlineStr"/>
      <c r="CT34" t="inlineStr"/>
      <c r="CU34" t="inlineStr"/>
      <c r="CV34" t="inlineStr"/>
      <c r="CW34" t="inlineStr"/>
      <c r="CX34" t="inlineStr"/>
      <c r="CY34" t="inlineStr"/>
      <c r="CZ34" t="inlineStr"/>
      <c r="DA34" t="inlineStr"/>
      <c r="DB34" t="inlineStr"/>
      <c r="DC34" t="inlineStr"/>
      <c r="DD34" t="inlineStr"/>
      <c r="DE34" t="inlineStr"/>
      <c r="DF34" t="inlineStr"/>
      <c r="DG34" t="inlineStr"/>
      <c r="DH34" t="inlineStr"/>
      <c r="DI34" t="inlineStr"/>
      <c r="DJ34" t="inlineStr"/>
      <c r="DK34" t="inlineStr"/>
      <c r="DL34" t="inlineStr"/>
      <c r="DM34" t="inlineStr"/>
      <c r="DN34" t="inlineStr"/>
      <c r="DO34" t="inlineStr"/>
      <c r="DP34" t="inlineStr"/>
      <c r="DQ34" t="inlineStr"/>
      <c r="DR34" t="inlineStr"/>
      <c r="DS34" t="inlineStr"/>
      <c r="DT34" t="inlineStr"/>
      <c r="DU34" t="inlineStr"/>
      <c r="DV34" t="inlineStr"/>
      <c r="DW34" t="inlineStr"/>
      <c r="DX34" t="inlineStr"/>
      <c r="DY34" t="inlineStr"/>
      <c r="DZ34" t="inlineStr"/>
      <c r="EA34" t="inlineStr"/>
      <c r="EB34" t="inlineStr"/>
      <c r="EC34" t="inlineStr"/>
      <c r="ED34" t="inlineStr"/>
      <c r="EE34" t="inlineStr"/>
      <c r="EF34" t="inlineStr"/>
      <c r="EG34" t="inlineStr"/>
      <c r="EH34" t="inlineStr"/>
    </row>
    <row r="35">
      <c r="A35" t="inlineStr">
        <is>
          <t>пластиковые окна</t>
        </is>
      </c>
      <c r="B35" t="inlineStr">
        <is>
          <t>voronezh.okna-euro-balkony.ru</t>
        </is>
      </c>
      <c r="C35" t="inlineStr">
        <is>
          <t>Пластиковые окна цены в Воронеже | купить окна ПВХ</t>
        </is>
      </c>
      <c r="D35" t="inlineStr"/>
      <c r="E35" t="inlineStr">
        <is>
          <t>info@voronezh.okna-euro-balkony.ru</t>
        </is>
      </c>
      <c r="F35" t="inlineStr"/>
      <c r="G35" t="inlineStr"/>
      <c r="H35" t="inlineStr"/>
      <c r="I35" t="inlineStr"/>
      <c r="J35" t="inlineStr">
        <is>
          <t>https://api.whatsapp.com/send?phone=79869539875&amp;text=(ЕБ Воронеж)Напишите%20Ваш%20вопрос:</t>
        </is>
      </c>
      <c r="K35" t="inlineStr"/>
      <c r="L35" t="inlineStr"/>
      <c r="M35" t="inlineStr"/>
      <c r="N35" t="inlineStr"/>
      <c r="O35" t="inlineStr"/>
      <c r="P35" t="inlineStr">
        <is>
          <t>поиск</t>
        </is>
      </c>
      <c r="Q35" t="inlineStr">
        <is>
          <t>+7 (937) 21 24 025</t>
        </is>
      </c>
      <c r="R35" t="inlineStr"/>
      <c r="S35" t="inlineStr"/>
      <c r="T35">
        <f>HYPERLINK("https://voronezh.okna-euro-balkony.ru", "https://voronezh.okna-euro-balkony.ru")</f>
        <v/>
      </c>
      <c r="U35" t="inlineStr">
        <is>
          <t>Пластиковые окна цены в Воронеже | купить окна ПВХ</t>
        </is>
      </c>
      <c r="V35" t="inlineStr">
        <is>
          <t>+7 (937) 21 24 025</t>
        </is>
      </c>
      <c r="W35" t="inlineStr"/>
      <c r="X35" t="inlineStr"/>
      <c r="Y35" t="inlineStr"/>
      <c r="Z35" t="inlineStr"/>
      <c r="AA35" t="inlineStr"/>
      <c r="AB35" t="inlineStr"/>
      <c r="AC35">
        <f>HYPERLINK("https://voronezh.okna-euro-balkony.ru", "https://voronezh.okna-euro-balkony.ru")</f>
        <v/>
      </c>
      <c r="AD35" t="inlineStr">
        <is>
          <t>Пластиковые окна цены в Воронеже | купить окна ПВХ</t>
        </is>
      </c>
      <c r="AE35" t="inlineStr">
        <is>
          <t>https://api.whatsapp.com/send?phone=79869539875&amp;text=(ЕБ Воронеж)Напишите%20Ваш%20вопрос:</t>
        </is>
      </c>
      <c r="AF35" t="inlineStr">
        <is>
          <t>https://voronezh.okna-euro-balkony.ru</t>
        </is>
      </c>
      <c r="AG35">
        <f>HYPERLINK("https://voronezh.okna-euro-balkony.ru", "Пластиковые окна цены в Воронеже | купить окна ПВХ")</f>
        <v/>
      </c>
      <c r="AH35">
        <f>HYPERLINK("https://voronezh.okna-euro-balkony.ru", "https://voronezh.okna-euro-balkony.ru")</f>
        <v/>
      </c>
      <c r="AI35" t="inlineStr">
        <is>
          <t>Пластиковые окна цены в Воронеже | купить окна ПВХ</t>
        </is>
      </c>
      <c r="AJ35" t="inlineStr">
        <is>
          <t>info@voronezh.okna-euro-balkony.ru</t>
        </is>
      </c>
      <c r="AK35" t="inlineStr"/>
      <c r="AL35" t="inlineStr"/>
      <c r="AM35" t="inlineStr"/>
      <c r="AN35" t="inlineStr"/>
      <c r="AO35" t="inlineStr"/>
      <c r="AP35" t="inlineStr"/>
      <c r="AQ35" t="inlineStr"/>
      <c r="AR35" t="inlineStr"/>
      <c r="AS35" t="inlineStr"/>
      <c r="AT35" t="inlineStr"/>
      <c r="AU35" t="inlineStr"/>
      <c r="AV35" t="inlineStr"/>
      <c r="AW35" t="inlineStr"/>
      <c r="AX35" t="inlineStr"/>
      <c r="AY35" t="inlineStr"/>
      <c r="AZ35" t="inlineStr"/>
      <c r="BA35" t="inlineStr"/>
      <c r="BB35" t="inlineStr"/>
      <c r="BC35" t="inlineStr"/>
      <c r="BD35" t="inlineStr"/>
      <c r="BE35" t="inlineStr"/>
      <c r="BF35" t="inlineStr"/>
      <c r="BG35" t="inlineStr"/>
      <c r="BH35" t="inlineStr"/>
      <c r="BI35" t="inlineStr"/>
      <c r="BJ35" t="inlineStr"/>
      <c r="BK35" t="inlineStr"/>
      <c r="BL35" t="inlineStr"/>
      <c r="BM35" t="inlineStr"/>
      <c r="BN35" t="inlineStr"/>
      <c r="BO35" t="inlineStr"/>
      <c r="BP35" t="inlineStr"/>
      <c r="BQ35" t="inlineStr"/>
      <c r="BR35" t="inlineStr"/>
      <c r="BS35" t="inlineStr"/>
      <c r="BT35" t="inlineStr"/>
      <c r="BU35" t="inlineStr"/>
      <c r="BV35" t="inlineStr"/>
      <c r="BW35" t="inlineStr"/>
      <c r="BX35" t="inlineStr"/>
      <c r="BY35" t="inlineStr"/>
      <c r="BZ35" t="inlineStr"/>
      <c r="CA35" t="inlineStr"/>
      <c r="CB35" t="inlineStr"/>
      <c r="CC35" t="inlineStr"/>
      <c r="CD35" t="inlineStr"/>
      <c r="CE35" t="inlineStr"/>
      <c r="CF35" t="inlineStr"/>
      <c r="CG35" t="inlineStr"/>
      <c r="CH35" t="inlineStr"/>
      <c r="CI35" t="inlineStr"/>
      <c r="CJ35" t="inlineStr"/>
      <c r="CK35" t="inlineStr"/>
      <c r="CL35" t="inlineStr"/>
      <c r="CM35" t="inlineStr"/>
      <c r="CN35" t="inlineStr"/>
      <c r="CO35" t="inlineStr"/>
      <c r="CP35" t="inlineStr"/>
      <c r="CQ35" t="inlineStr"/>
      <c r="CR35" t="inlineStr"/>
      <c r="CS35" t="inlineStr"/>
      <c r="CT35" t="inlineStr"/>
      <c r="CU35" t="inlineStr"/>
      <c r="CV35" t="inlineStr"/>
      <c r="CW35" t="inlineStr"/>
      <c r="CX35" t="inlineStr"/>
      <c r="CY35" t="inlineStr"/>
      <c r="CZ35" t="inlineStr"/>
      <c r="DA35" t="inlineStr"/>
      <c r="DB35" t="inlineStr"/>
      <c r="DC35" t="inlineStr"/>
      <c r="DD35" t="inlineStr"/>
      <c r="DE35" t="inlineStr"/>
      <c r="DF35" t="inlineStr"/>
      <c r="DG35" t="inlineStr"/>
      <c r="DH35" t="inlineStr"/>
      <c r="DI35" t="inlineStr"/>
      <c r="DJ35" t="inlineStr"/>
      <c r="DK35" t="inlineStr"/>
      <c r="DL35" t="inlineStr"/>
      <c r="DM35" t="inlineStr"/>
      <c r="DN35" t="inlineStr"/>
      <c r="DO35" t="inlineStr"/>
      <c r="DP35" t="inlineStr"/>
      <c r="DQ35" t="inlineStr"/>
      <c r="DR35" t="inlineStr"/>
      <c r="DS35" t="inlineStr"/>
      <c r="DT35" t="inlineStr"/>
      <c r="DU35" t="inlineStr"/>
      <c r="DV35" t="inlineStr"/>
      <c r="DW35" t="inlineStr"/>
      <c r="DX35" t="inlineStr"/>
      <c r="DY35" t="inlineStr"/>
      <c r="DZ35" t="inlineStr"/>
      <c r="EA35" t="inlineStr"/>
      <c r="EB35" t="inlineStr"/>
      <c r="EC35" t="inlineStr"/>
      <c r="ED35" t="inlineStr"/>
      <c r="EE35" t="inlineStr"/>
      <c r="EF35" t="inlineStr"/>
      <c r="EG35" t="inlineStr"/>
      <c r="EH35" t="inlineStr"/>
    </row>
    <row r="36">
      <c r="A36" t="inlineStr">
        <is>
          <t>пластиковые окна</t>
        </is>
      </c>
      <c r="B36" t="inlineStr">
        <is>
          <t>xn----8sb3amdkhp.xn--p1ai</t>
        </is>
      </c>
      <c r="C36" t="inlineStr">
        <is>
          <t>Пластиковые окна купить в Воронеже. Цена на стандартное пластиковое окно от 3 300 рублей - Русские окна</t>
        </is>
      </c>
      <c r="D36" t="inlineStr"/>
      <c r="E36" t="inlineStr">
        <is>
          <t>okna@metprof.ru</t>
        </is>
      </c>
      <c r="F36" t="inlineStr"/>
      <c r="G36" t="inlineStr"/>
      <c r="H36" t="inlineStr"/>
      <c r="I36" t="inlineStr"/>
      <c r="J36" t="inlineStr"/>
      <c r="K36" t="inlineStr"/>
      <c r="L36" t="inlineStr"/>
      <c r="M36" t="inlineStr"/>
      <c r="N36" t="inlineStr"/>
      <c r="O36" t="inlineStr"/>
      <c r="P36" t="inlineStr">
        <is>
          <t>поиск</t>
        </is>
      </c>
      <c r="Q36" t="inlineStr">
        <is>
          <t>+7 (473) 255-03-03</t>
        </is>
      </c>
      <c r="R36" t="inlineStr">
        <is>
          <t>+7473202550303</t>
        </is>
      </c>
      <c r="S36" t="inlineStr"/>
      <c r="T36">
        <f>HYPERLINK("https://xn----8sb3amdkhp.xn--p1ai/about/galereya/", "https://xn----8sb3amdkhp.xn--p1ai/about/galereya/")</f>
        <v/>
      </c>
      <c r="U36" t="inlineStr">
        <is>
          <t>Наши работы - Русские окна</t>
        </is>
      </c>
      <c r="V36" t="inlineStr">
        <is>
          <t>+7 (473) 255-03-03</t>
        </is>
      </c>
      <c r="W36">
        <f>HYPERLINK("https://xn----8sb3amdkhp.xn--p1ai/about/akcii/sidka_30_na_osteklenie_balkonov_i_lodzhij/", "https://xn----8sb3amdkhp.xn--p1ai/about/akcii/sidka_30_na_osteklenie_balkonov_i_lodzhij/")</f>
        <v/>
      </c>
      <c r="X36" t="inlineStr">
        <is>
          <t>Сидка 30% на остекление балконов и лоджий</t>
        </is>
      </c>
      <c r="Y36" t="inlineStr">
        <is>
          <t>+7473202550303</t>
        </is>
      </c>
      <c r="Z36" t="inlineStr"/>
      <c r="AA36" t="inlineStr"/>
      <c r="AB36" t="inlineStr"/>
      <c r="AC36" t="inlineStr"/>
      <c r="AD36" t="inlineStr"/>
      <c r="AE36" t="inlineStr"/>
      <c r="AF36" t="inlineStr">
        <is>
          <t>https://рус-окна.рф</t>
        </is>
      </c>
      <c r="AG36">
        <f>HYPERLINK("https://рус-окна.рф", "Пластиковые окна купить в Воронеже. Цена на стандартное пластиковое окно от 3 300 рублей - Русские окна")</f>
        <v/>
      </c>
      <c r="AH36">
        <f>HYPERLINK("https://xn----8sb3amdkhp.xn--p1ai/about/galereya/", "https://xn----8sb3amdkhp.xn--p1ai/about/galereya/")</f>
        <v/>
      </c>
      <c r="AI36" t="inlineStr">
        <is>
          <t>Наши работы - Русские окна</t>
        </is>
      </c>
      <c r="AJ36" t="inlineStr">
        <is>
          <t>okna@metprof.ru</t>
        </is>
      </c>
      <c r="AK36" t="inlineStr"/>
      <c r="AL36" t="inlineStr"/>
      <c r="AM36" t="inlineStr"/>
      <c r="AN36" t="inlineStr"/>
      <c r="AO36" t="inlineStr"/>
      <c r="AP36" t="inlineStr"/>
      <c r="AQ36" t="inlineStr"/>
      <c r="AR36" t="inlineStr"/>
      <c r="AS36" t="inlineStr"/>
      <c r="AT36" t="inlineStr"/>
      <c r="AU36" t="inlineStr"/>
      <c r="AV36" t="inlineStr"/>
      <c r="AW36" t="inlineStr"/>
      <c r="AX36" t="inlineStr"/>
      <c r="AY36" t="inlineStr"/>
      <c r="AZ36" t="inlineStr"/>
      <c r="BA36" t="inlineStr"/>
      <c r="BB36" t="inlineStr"/>
      <c r="BC36" t="inlineStr"/>
      <c r="BD36" t="inlineStr"/>
      <c r="BE36" t="inlineStr"/>
      <c r="BF36" t="inlineStr"/>
      <c r="BG36" t="inlineStr"/>
      <c r="BH36" t="inlineStr"/>
      <c r="BI36" t="inlineStr"/>
      <c r="BJ36" t="inlineStr"/>
      <c r="BK36" t="inlineStr"/>
      <c r="BL36" t="inlineStr"/>
      <c r="BM36" t="inlineStr"/>
      <c r="BN36" t="inlineStr"/>
      <c r="BO36" t="inlineStr"/>
      <c r="BP36" t="inlineStr"/>
      <c r="BQ36" t="inlineStr"/>
      <c r="BR36" t="inlineStr"/>
      <c r="BS36" t="inlineStr"/>
      <c r="BT36" t="inlineStr"/>
      <c r="BU36" t="inlineStr"/>
      <c r="BV36" t="inlineStr"/>
      <c r="BW36" t="inlineStr"/>
      <c r="BX36" t="inlineStr"/>
      <c r="BY36" t="inlineStr"/>
      <c r="BZ36" t="inlineStr"/>
      <c r="CA36" t="inlineStr"/>
      <c r="CB36" t="inlineStr"/>
      <c r="CC36" t="inlineStr"/>
      <c r="CD36" t="inlineStr"/>
      <c r="CE36" t="inlineStr"/>
      <c r="CF36" t="inlineStr"/>
      <c r="CG36" t="inlineStr"/>
      <c r="CH36" t="inlineStr"/>
      <c r="CI36" t="inlineStr"/>
      <c r="CJ36" t="inlineStr"/>
      <c r="CK36" t="inlineStr"/>
      <c r="CL36" t="inlineStr"/>
      <c r="CM36" t="inlineStr"/>
      <c r="CN36" t="inlineStr"/>
      <c r="CO36" t="inlineStr"/>
      <c r="CP36" t="inlineStr"/>
      <c r="CQ36" t="inlineStr"/>
      <c r="CR36" t="inlineStr"/>
      <c r="CS36" t="inlineStr"/>
      <c r="CT36" t="inlineStr"/>
      <c r="CU36" t="inlineStr"/>
      <c r="CV36" t="inlineStr"/>
      <c r="CW36" t="inlineStr"/>
      <c r="CX36" t="inlineStr"/>
      <c r="CY36" t="inlineStr"/>
      <c r="CZ36" t="inlineStr"/>
      <c r="DA36" t="inlineStr"/>
      <c r="DB36" t="inlineStr"/>
      <c r="DC36" t="inlineStr"/>
      <c r="DD36" t="inlineStr"/>
      <c r="DE36" t="inlineStr"/>
      <c r="DF36" t="inlineStr"/>
      <c r="DG36" t="inlineStr"/>
      <c r="DH36" t="inlineStr"/>
      <c r="DI36" t="inlineStr"/>
      <c r="DJ36" t="inlineStr"/>
      <c r="DK36" t="inlineStr"/>
      <c r="DL36" t="inlineStr"/>
      <c r="DM36" t="inlineStr"/>
      <c r="DN36" t="inlineStr"/>
      <c r="DO36" t="inlineStr"/>
      <c r="DP36" t="inlineStr"/>
      <c r="DQ36" t="inlineStr"/>
      <c r="DR36" t="inlineStr"/>
      <c r="DS36" t="inlineStr"/>
      <c r="DT36" t="inlineStr"/>
      <c r="DU36" t="inlineStr"/>
      <c r="DV36" t="inlineStr"/>
      <c r="DW36" t="inlineStr"/>
      <c r="DX36" t="inlineStr"/>
      <c r="DY36" t="inlineStr"/>
      <c r="DZ36" t="inlineStr"/>
      <c r="EA36" t="inlineStr"/>
      <c r="EB36" t="inlineStr"/>
      <c r="EC36" t="inlineStr"/>
      <c r="ED36" t="inlineStr"/>
      <c r="EE36" t="inlineStr"/>
      <c r="EF36" t="inlineStr"/>
      <c r="EG36" t="inlineStr"/>
      <c r="EH36" t="inlineStr"/>
    </row>
    <row r="37">
      <c r="A37" t="inlineStr">
        <is>
          <t>пластиковые окна</t>
        </is>
      </c>
      <c r="B37" t="inlineStr">
        <is>
          <t>okonikoff.ru</t>
        </is>
      </c>
      <c r="C37" t="inlineStr">
        <is>
          <t>������ ����������� ���� � ����� � �������� | ���������� Village</t>
        </is>
      </c>
      <c r="D37" t="inlineStr"/>
      <c r="E37" t="inlineStr">
        <is>
          <t>okna-village@bk.ru</t>
        </is>
      </c>
      <c r="F37" t="inlineStr">
        <is>
          <t>info@okonikoff.ru</t>
        </is>
      </c>
      <c r="G37" t="inlineStr"/>
      <c r="H37" t="inlineStr"/>
      <c r="I37" t="inlineStr"/>
      <c r="J37" t="inlineStr">
        <is>
          <t>https://wa.me/79525447176</t>
        </is>
      </c>
      <c r="K37" t="inlineStr">
        <is>
          <t>https://vk.com/plastikovieoknavvoronezhe</t>
        </is>
      </c>
      <c r="L37" t="inlineStr"/>
      <c r="M37" t="inlineStr"/>
      <c r="N37" t="inlineStr"/>
      <c r="O37" t="inlineStr"/>
      <c r="P37" t="inlineStr">
        <is>
          <t>поиск</t>
        </is>
      </c>
      <c r="Q37" t="inlineStr">
        <is>
          <t>+7 (952) 54 47 176</t>
        </is>
      </c>
      <c r="R37" t="inlineStr"/>
      <c r="S37" t="inlineStr"/>
      <c r="T37">
        <f>HYPERLINK("https://okonikoff.ru/контакты", "https://okonikoff.ru/контакты")</f>
        <v/>
      </c>
      <c r="U37" t="inlineStr">
        <is>
          <t>�������� ����������� ���� � �������� | ���������� Village +7(952)544-71-76</t>
        </is>
      </c>
      <c r="V37" t="inlineStr">
        <is>
          <t>+7 (952) 54 47 176</t>
        </is>
      </c>
      <c r="W37" t="inlineStr"/>
      <c r="X37" t="inlineStr"/>
      <c r="Y37" t="inlineStr"/>
      <c r="Z37" t="inlineStr"/>
      <c r="AA37" t="inlineStr"/>
      <c r="AB37" t="inlineStr"/>
      <c r="AC37">
        <f>HYPERLINK("https://okonikoff.ru/контакты", "https://okonikoff.ru/контакты")</f>
        <v/>
      </c>
      <c r="AD37" t="inlineStr">
        <is>
          <t>�������� ����������� ���� � �������� | ���������� Village +7(952)544-71-76</t>
        </is>
      </c>
      <c r="AE37" t="inlineStr">
        <is>
          <t>https://wa.me/79525447176</t>
        </is>
      </c>
      <c r="AF37" t="inlineStr">
        <is>
          <t>https://okonikoff.ru</t>
        </is>
      </c>
      <c r="AG37">
        <f>HYPERLINK("https://okonikoff.ru", "������ ����������� ���� � ����� � �������� | ���������� Village")</f>
        <v/>
      </c>
      <c r="AH37">
        <f>HYPERLINK("https://okonikoff.ru/контакты", "https://okonikoff.ru/контакты")</f>
        <v/>
      </c>
      <c r="AI37" t="inlineStr">
        <is>
          <t>�������� ����������� ���� � �������� | ���������� Village +7(952)544-71-76</t>
        </is>
      </c>
      <c r="AJ37" t="inlineStr">
        <is>
          <t>info@okonikoff.ru</t>
        </is>
      </c>
      <c r="AK37" t="inlineStr"/>
      <c r="AL37" t="inlineStr"/>
      <c r="AM37" t="inlineStr"/>
      <c r="AN37" t="inlineStr"/>
      <c r="AO37" t="inlineStr"/>
      <c r="AP37" t="inlineStr"/>
      <c r="AQ37" t="inlineStr"/>
      <c r="AR37" t="inlineStr"/>
      <c r="AS37" t="inlineStr"/>
      <c r="AT37">
        <f>HYPERLINK("https://okonikoff.ru/контакты", "https://okonikoff.ru/контакты")</f>
        <v/>
      </c>
      <c r="AU37" t="inlineStr">
        <is>
          <t>�������� ����������� ���� � �������� | ���������� Village +7(952)544-71-76</t>
        </is>
      </c>
      <c r="AV37" t="inlineStr">
        <is>
          <t>https://vk.com/plastikovieoknavvoronezhe</t>
        </is>
      </c>
      <c r="AW37" t="inlineStr"/>
      <c r="AX37" t="inlineStr"/>
      <c r="AY37" t="inlineStr"/>
      <c r="AZ37" t="inlineStr"/>
      <c r="BA37" t="inlineStr"/>
      <c r="BB37" t="inlineStr"/>
      <c r="BC37" t="inlineStr"/>
      <c r="BD37" t="inlineStr"/>
      <c r="BE37" t="inlineStr"/>
      <c r="BF37" t="inlineStr"/>
      <c r="BG37" t="inlineStr"/>
      <c r="BH37" t="inlineStr"/>
      <c r="BI37" t="inlineStr"/>
      <c r="BJ37" t="inlineStr"/>
      <c r="BK37" t="inlineStr"/>
      <c r="BL37" t="inlineStr"/>
      <c r="BM37" t="inlineStr"/>
      <c r="BN37" t="inlineStr"/>
      <c r="BO37" t="inlineStr"/>
      <c r="BP37" t="inlineStr"/>
      <c r="BQ37" t="inlineStr"/>
      <c r="BR37" t="inlineStr"/>
      <c r="BS37" t="inlineStr"/>
      <c r="BT37" t="inlineStr"/>
      <c r="BU37" t="inlineStr"/>
      <c r="BV37" t="inlineStr"/>
      <c r="BW37" t="inlineStr"/>
      <c r="BX37" t="inlineStr"/>
      <c r="BY37" t="inlineStr"/>
      <c r="BZ37" t="inlineStr"/>
      <c r="CA37" t="inlineStr"/>
      <c r="CB37" t="inlineStr"/>
      <c r="CC37" t="inlineStr"/>
      <c r="CD37" t="inlineStr"/>
      <c r="CE37" t="inlineStr"/>
      <c r="CF37" t="inlineStr"/>
      <c r="CG37" t="inlineStr"/>
      <c r="CH37" t="inlineStr"/>
      <c r="CI37" t="inlineStr"/>
      <c r="CJ37" t="inlineStr"/>
      <c r="CK37" t="inlineStr"/>
      <c r="CL37">
        <f>HYPERLINK("https://okonikoff.ru/контакты", "https://okonikoff.ru/контакты")</f>
        <v/>
      </c>
      <c r="CM37" t="inlineStr">
        <is>
          <t>�������� ����������� ���� � �������� | ���������� Village +7(952)544-71-76</t>
        </is>
      </c>
      <c r="CN37" t="inlineStr">
        <is>
          <t>okna-village@bk.ru</t>
        </is>
      </c>
      <c r="CO37" t="inlineStr"/>
      <c r="CP37" t="inlineStr"/>
      <c r="CQ37" t="inlineStr"/>
      <c r="CR37" t="inlineStr"/>
      <c r="CS37" t="inlineStr"/>
      <c r="CT37" t="inlineStr"/>
      <c r="CU37" t="inlineStr"/>
      <c r="CV37" t="inlineStr"/>
      <c r="CW37" t="inlineStr"/>
      <c r="CX37" t="inlineStr"/>
      <c r="CY37" t="inlineStr"/>
      <c r="CZ37" t="inlineStr"/>
      <c r="DA37" t="inlineStr"/>
      <c r="DB37" t="inlineStr"/>
      <c r="DC37" t="inlineStr"/>
      <c r="DD37" t="inlineStr"/>
      <c r="DE37" t="inlineStr"/>
      <c r="DF37" t="inlineStr"/>
      <c r="DG37" t="inlineStr"/>
      <c r="DH37" t="inlineStr"/>
      <c r="DI37" t="inlineStr"/>
      <c r="DJ37" t="inlineStr"/>
      <c r="DK37" t="inlineStr"/>
      <c r="DL37" t="inlineStr"/>
      <c r="DM37" t="inlineStr"/>
      <c r="DN37" t="inlineStr"/>
      <c r="DO37" t="inlineStr"/>
      <c r="DP37" t="inlineStr"/>
      <c r="DQ37" t="inlineStr"/>
      <c r="DR37" t="inlineStr"/>
      <c r="DS37" t="inlineStr"/>
      <c r="DT37" t="inlineStr"/>
      <c r="DU37" t="inlineStr"/>
      <c r="DV37" t="inlineStr"/>
      <c r="DW37" t="inlineStr"/>
      <c r="DX37" t="inlineStr"/>
      <c r="DY37" t="inlineStr"/>
      <c r="DZ37" t="inlineStr"/>
      <c r="EA37" t="inlineStr"/>
      <c r="EB37" t="inlineStr"/>
      <c r="EC37" t="inlineStr"/>
      <c r="ED37" t="inlineStr"/>
      <c r="EE37" t="inlineStr"/>
      <c r="EF37" t="inlineStr"/>
      <c r="EG37" t="inlineStr"/>
      <c r="EH37" t="inlineStr"/>
    </row>
    <row r="38">
      <c r="A38" t="inlineStr">
        <is>
          <t>пластиковые окна</t>
        </is>
      </c>
      <c r="B38" t="inlineStr">
        <is>
          <t>xn---1-7kcgpagqrd0aheahxv.xn--p1ai</t>
        </is>
      </c>
      <c r="C38" t="inlineStr">
        <is>
          <t>Воронежские Окна №1 - Оконный завод</t>
        </is>
      </c>
      <c r="D38" t="inlineStr"/>
      <c r="E38" t="inlineStr">
        <is>
          <t>2298747@mail.ru</t>
        </is>
      </c>
      <c r="F38" t="inlineStr"/>
      <c r="G38" t="inlineStr"/>
      <c r="H38" t="inlineStr"/>
      <c r="I38" t="inlineStr"/>
      <c r="J38" t="inlineStr"/>
      <c r="K38" t="inlineStr">
        <is>
          <t>https://vk.com/kupitoknavoronezh</t>
        </is>
      </c>
      <c r="L38" t="inlineStr"/>
      <c r="M38" t="inlineStr">
        <is>
          <t>https://telegram.me/VRN1988</t>
        </is>
      </c>
      <c r="N38" t="inlineStr"/>
      <c r="O38" t="inlineStr"/>
      <c r="P38" t="inlineStr">
        <is>
          <t>поиск</t>
        </is>
      </c>
      <c r="Q38" t="inlineStr">
        <is>
          <t>+7 (322) 389-88-98</t>
        </is>
      </c>
      <c r="R38" t="inlineStr">
        <is>
          <t>+7 (473) 229-87-47</t>
        </is>
      </c>
      <c r="S38" t="inlineStr">
        <is>
          <t>+7 (951) 55 23 177</t>
        </is>
      </c>
      <c r="T38">
        <f>HYPERLINK("https://xn---1-7kcgpagqrd0aheahxv.xn--p1ai", "https://xn---1-7kcgpagqrd0aheahxv.xn--p1ai")</f>
        <v/>
      </c>
      <c r="U38" t="inlineStr">
        <is>
          <t>Воронежские Окна №1 - Оконный завод</t>
        </is>
      </c>
      <c r="V38" t="inlineStr">
        <is>
          <t>+7 (322) 389-88-98</t>
        </is>
      </c>
      <c r="W38">
        <f>HYPERLINK("https://xn---1-7kcgpagqrd0aheahxv.xn--p1ai", "https://xn---1-7kcgpagqrd0aheahxv.xn--p1ai")</f>
        <v/>
      </c>
      <c r="X38" t="inlineStr">
        <is>
          <t>Воронежские Окна №1 - Оконный завод</t>
        </is>
      </c>
      <c r="Y38" t="inlineStr">
        <is>
          <t>+7 (473) 229-87-47</t>
        </is>
      </c>
      <c r="Z38">
        <f>HYPERLINK("https://xn---1-7kcgpagqrd0aheahxv.xn--p1ai", "https://xn---1-7kcgpagqrd0aheahxv.xn--p1ai")</f>
        <v/>
      </c>
      <c r="AA38" t="inlineStr">
        <is>
          <t>Воронежские Окна №1 - Оконный завод</t>
        </is>
      </c>
      <c r="AB38" t="inlineStr">
        <is>
          <t>+7 (951) 55 23 177</t>
        </is>
      </c>
      <c r="AC38" t="inlineStr"/>
      <c r="AD38" t="inlineStr"/>
      <c r="AE38" t="inlineStr"/>
      <c r="AF38" t="inlineStr">
        <is>
          <t>https://воронежские-окна1.рф</t>
        </is>
      </c>
      <c r="AG38">
        <f>HYPERLINK("https://воронежские-окна1.рф", "Воронежские Окна №1 - Оконный завод")</f>
        <v/>
      </c>
      <c r="AH38">
        <f>HYPERLINK("https://xn---1-7kcgpagqrd0aheahxv.xn--p1ai", "https://xn---1-7kcgpagqrd0aheahxv.xn--p1ai")</f>
        <v/>
      </c>
      <c r="AI38" t="inlineStr">
        <is>
          <t>Воронежские Окна №1 - Оконный завод</t>
        </is>
      </c>
      <c r="AJ38" t="inlineStr">
        <is>
          <t>2298747@mail.ru</t>
        </is>
      </c>
      <c r="AK38" t="inlineStr"/>
      <c r="AL38" t="inlineStr"/>
      <c r="AM38" t="inlineStr"/>
      <c r="AN38" t="inlineStr"/>
      <c r="AO38" t="inlineStr"/>
      <c r="AP38" t="inlineStr"/>
      <c r="AQ38" t="inlineStr"/>
      <c r="AR38" t="inlineStr"/>
      <c r="AS38" t="inlineStr"/>
      <c r="AT38">
        <f>HYPERLINK("https://xn---1-7kcgpagqrd0aheahxv.xn--p1ai", "https://xn---1-7kcgpagqrd0aheahxv.xn--p1ai")</f>
        <v/>
      </c>
      <c r="AU38" t="inlineStr">
        <is>
          <t>Воронежские Окна №1 - Оконный завод</t>
        </is>
      </c>
      <c r="AV38" t="inlineStr">
        <is>
          <t>https://vk.com/kupitoknavoronezh</t>
        </is>
      </c>
      <c r="AW38" t="inlineStr"/>
      <c r="AX38" t="inlineStr"/>
      <c r="AY38" t="inlineStr"/>
      <c r="AZ38">
        <f>HYPERLINK("https://xn---1-7kcgpagqrd0aheahxv.xn--p1ai", "https://xn---1-7kcgpagqrd0aheahxv.xn--p1ai")</f>
        <v/>
      </c>
      <c r="BA38" t="inlineStr">
        <is>
          <t>Воронежские Окна №1 - Оконный завод</t>
        </is>
      </c>
      <c r="BB38" t="inlineStr">
        <is>
          <t>https://telegram.me/VRN1988</t>
        </is>
      </c>
      <c r="BC38" t="inlineStr"/>
      <c r="BD38" t="inlineStr"/>
      <c r="BE38" t="inlineStr"/>
      <c r="BF38" t="inlineStr"/>
      <c r="BG38" t="inlineStr"/>
      <c r="BH38" t="inlineStr"/>
      <c r="BI38" t="inlineStr"/>
      <c r="BJ38" t="inlineStr"/>
      <c r="BK38" t="inlineStr"/>
      <c r="BL38" t="inlineStr"/>
      <c r="BM38" t="inlineStr"/>
      <c r="BN38" t="inlineStr"/>
      <c r="BO38" t="inlineStr"/>
      <c r="BP38" t="inlineStr"/>
      <c r="BQ38" t="inlineStr"/>
      <c r="BR38" t="inlineStr"/>
      <c r="BS38" t="inlineStr"/>
      <c r="BT38" t="inlineStr"/>
      <c r="BU38" t="inlineStr"/>
      <c r="BV38" t="inlineStr"/>
      <c r="BW38" t="inlineStr"/>
      <c r="BX38" t="inlineStr"/>
      <c r="BY38" t="inlineStr"/>
      <c r="BZ38" t="inlineStr"/>
      <c r="CA38" t="inlineStr"/>
      <c r="CB38" t="inlineStr"/>
      <c r="CC38" t="inlineStr"/>
      <c r="CD38" t="inlineStr"/>
      <c r="CE38" t="inlineStr"/>
      <c r="CF38" t="inlineStr"/>
      <c r="CG38" t="inlineStr"/>
      <c r="CH38" t="inlineStr"/>
      <c r="CI38" t="inlineStr"/>
      <c r="CJ38" t="inlineStr"/>
      <c r="CK38" t="inlineStr"/>
      <c r="CL38" t="inlineStr"/>
      <c r="CM38" t="inlineStr"/>
      <c r="CN38" t="inlineStr"/>
      <c r="CO38" t="inlineStr"/>
      <c r="CP38" t="inlineStr"/>
      <c r="CQ38" t="inlineStr"/>
      <c r="CR38" t="inlineStr"/>
      <c r="CS38" t="inlineStr"/>
      <c r="CT38" t="inlineStr"/>
      <c r="CU38" t="inlineStr"/>
      <c r="CV38" t="inlineStr"/>
      <c r="CW38" t="inlineStr"/>
      <c r="CX38" t="inlineStr"/>
      <c r="CY38" t="inlineStr"/>
      <c r="CZ38" t="inlineStr"/>
      <c r="DA38" t="inlineStr"/>
      <c r="DB38" t="inlineStr"/>
      <c r="DC38" t="inlineStr"/>
      <c r="DD38" t="inlineStr"/>
      <c r="DE38" t="inlineStr"/>
      <c r="DF38" t="inlineStr"/>
      <c r="DG38" t="inlineStr"/>
      <c r="DH38" t="inlineStr"/>
      <c r="DI38" t="inlineStr"/>
      <c r="DJ38" t="inlineStr"/>
      <c r="DK38" t="inlineStr"/>
      <c r="DL38" t="inlineStr"/>
      <c r="DM38" t="inlineStr"/>
      <c r="DN38" t="inlineStr"/>
      <c r="DO38" t="inlineStr"/>
      <c r="DP38" t="inlineStr"/>
      <c r="DQ38" t="inlineStr"/>
      <c r="DR38" t="inlineStr"/>
      <c r="DS38" t="inlineStr"/>
      <c r="DT38" t="inlineStr"/>
      <c r="DU38" t="inlineStr"/>
      <c r="DV38" t="inlineStr"/>
      <c r="DW38" t="inlineStr"/>
      <c r="DX38" t="inlineStr"/>
      <c r="DY38" t="inlineStr"/>
      <c r="DZ38" t="inlineStr"/>
      <c r="EA38" t="inlineStr"/>
      <c r="EB38" t="inlineStr"/>
      <c r="EC38" t="inlineStr"/>
      <c r="ED38" t="inlineStr"/>
      <c r="EE38" t="inlineStr"/>
      <c r="EF38" t="inlineStr"/>
      <c r="EG38" t="inlineStr"/>
      <c r="EH38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2025-11-05T21:53:40Z</dcterms:created>
  <dcterms:modified xmlns:dcterms="http://purl.org/dc/terms/" xmlns:xsi="http://www.w3.org/2001/XMLSchema-instance" xsi:type="dcterms:W3CDTF">2025-11-05T21:53:40Z</dcterms:modified>
</cp:coreProperties>
</file>